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eg/Box Sync/Thesis/Thesis Document/"/>
    </mc:Choice>
  </mc:AlternateContent>
  <xr:revisionPtr revIDLastSave="0" documentId="13_ncr:1_{78EFA852-6569-BE4E-B15B-0E4DDC0A5742}" xr6:coauthVersionLast="31" xr6:coauthVersionMax="31" xr10:uidLastSave="{00000000-0000-0000-0000-000000000000}"/>
  <bookViews>
    <workbookView xWindow="740" yWindow="460" windowWidth="27680" windowHeight="17040" xr2:uid="{52D17688-E5C3-FF45-93CA-41ACF6FEFC2F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2" i="1"/>
  <c r="G3" i="1"/>
  <c r="G4" i="1"/>
  <c r="G5" i="1"/>
  <c r="G6" i="1"/>
  <c r="G7" i="1"/>
  <c r="G8" i="1"/>
  <c r="G9" i="1"/>
  <c r="G10" i="1"/>
  <c r="G11" i="1"/>
  <c r="G2" i="1"/>
  <c r="F3" i="1"/>
  <c r="H3" i="1" s="1"/>
  <c r="F4" i="1"/>
  <c r="H4" i="1" s="1"/>
  <c r="F5" i="1"/>
  <c r="H5" i="1" s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2" i="1"/>
</calcChain>
</file>

<file path=xl/sharedStrings.xml><?xml version="1.0" encoding="utf-8"?>
<sst xmlns="http://schemas.openxmlformats.org/spreadsheetml/2006/main" count="17" uniqueCount="14">
  <si>
    <t>Crossover point Calculation</t>
  </si>
  <si>
    <t>Electrophoretic Mobility</t>
  </si>
  <si>
    <t>cm^2/(V*sec)</t>
  </si>
  <si>
    <t>Channel Height</t>
  </si>
  <si>
    <t>cm</t>
  </si>
  <si>
    <t>Nanopore Diameter</t>
  </si>
  <si>
    <t>Channel Width</t>
  </si>
  <si>
    <t>Membrane Thickness</t>
  </si>
  <si>
    <t>Electrophoretic Voltage</t>
  </si>
  <si>
    <t>V</t>
  </si>
  <si>
    <t>Q [cm^3/sec]</t>
  </si>
  <si>
    <t>y* [cm]</t>
  </si>
  <si>
    <t>Q [uL/min]</t>
  </si>
  <si>
    <t>y* [um]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</si>
</sst>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y*(Q), h = 300 um, w</a:t>
            </a:r>
            <a:r>
              <a:rPr lang="en-US" baseline="0"/>
              <a:t> = 1 mm, L = 15 nm, d = 5 nm, V = 200 mV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55314960629921"/>
          <c:y val="3.7870370370370374E-2"/>
          <c:w val="0.81141207349081368"/>
          <c:h val="0.7945450568678913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y* [um]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Sheet1!$G$2:$G$12</c:f>
              <c:numCache>
                <c:formatCode>0.00E+00</c:formatCode>
                <c:ptCount val="11"/>
                <c:pt idx="0">
                  <c:v>6.0000000000000008E-5</c:v>
                </c:pt>
                <c:pt idx="1">
                  <c:v>6.0000000000000006E-4</c:v>
                </c:pt>
                <c:pt idx="2">
                  <c:v>5.9999999999999993E-3</c:v>
                </c:pt>
                <c:pt idx="3">
                  <c:v>0.06</c:v>
                </c:pt>
                <c:pt idx="4">
                  <c:v>0.6</c:v>
                </c:pt>
                <c:pt idx="5">
                  <c:v>6</c:v>
                </c:pt>
                <c:pt idx="6">
                  <c:v>60</c:v>
                </c:pt>
                <c:pt idx="7">
                  <c:v>600</c:v>
                </c:pt>
                <c:pt idx="8">
                  <c:v>6000</c:v>
                </c:pt>
                <c:pt idx="9">
                  <c:v>60000</c:v>
                </c:pt>
                <c:pt idx="10">
                  <c:v>600000</c:v>
                </c:pt>
              </c:numCache>
            </c:numRef>
          </c:xVal>
          <c:yVal>
            <c:numRef>
              <c:f>Sheet1!$H$2:$H$12</c:f>
              <c:numCache>
                <c:formatCode>General</c:formatCode>
                <c:ptCount val="11"/>
                <c:pt idx="0">
                  <c:v>1.401019665327695</c:v>
                </c:pt>
                <c:pt idx="1">
                  <c:v>0.65029572342569353</c:v>
                </c:pt>
                <c:pt idx="2">
                  <c:v>0.30184053683988454</c:v>
                </c:pt>
                <c:pt idx="3">
                  <c:v>0.14010196653276932</c:v>
                </c:pt>
                <c:pt idx="4">
                  <c:v>6.5029572342569383E-2</c:v>
                </c:pt>
                <c:pt idx="5">
                  <c:v>3.0184053683988417E-2</c:v>
                </c:pt>
                <c:pt idx="6">
                  <c:v>1.4010196653276942E-2</c:v>
                </c:pt>
                <c:pt idx="7">
                  <c:v>6.502957234256943E-3</c:v>
                </c:pt>
                <c:pt idx="8">
                  <c:v>3.018405368398844E-3</c:v>
                </c:pt>
                <c:pt idx="9">
                  <c:v>1.4010196653276952E-3</c:v>
                </c:pt>
                <c:pt idx="10">
                  <c:v>6.5029572342569484E-4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22-554A-820E-C2CFCC854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000687"/>
        <c:axId val="37004575"/>
      </c:scatterChart>
      <c:valAx>
        <c:axId val="37000687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Q [uL/min]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04575"/>
        <c:crossesAt val="1.0000000000000003E-4"/>
        <c:crossBetween val="midCat"/>
      </c:valAx>
      <c:valAx>
        <c:axId val="37004575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y* [um]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00687"/>
        <c:crossesAt val="1.0000000000000004E-5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12</xdr:row>
      <xdr:rowOff>196850</xdr:rowOff>
    </xdr:from>
    <xdr:to>
      <xdr:col>12</xdr:col>
      <xdr:colOff>57150</xdr:colOff>
      <xdr:row>26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8D707F7-4A59-FC4F-BE46-2CA53B6578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501D3-EDF1-D047-A57A-AC5E43601AAF}">
  <dimension ref="A1:H12"/>
  <sheetViews>
    <sheetView tabSelected="1" workbookViewId="0">
      <selection activeCell="B7" sqref="B7"/>
    </sheetView>
  </sheetViews>
  <sheetFormatPr baseColWidth="10" defaultRowHeight="16"/>
  <cols>
    <col min="1" max="1" width="23.5" bestFit="1" customWidth="1"/>
  </cols>
  <sheetData>
    <row r="1" spans="1:8">
      <c r="A1" t="s">
        <v>0</v>
      </c>
      <c r="E1" t="s">
        <v>10</v>
      </c>
      <c r="F1" t="s">
        <v>11</v>
      </c>
      <c r="G1" t="s">
        <v>12</v>
      </c>
      <c r="H1" t="s">
        <v>13</v>
      </c>
    </row>
    <row r="2" spans="1:8">
      <c r="E2" s="1">
        <v>1.0000000000000001E-9</v>
      </c>
      <c r="F2">
        <f>($B$3*$B$6^2*$B$4^2*$B$5*$B$8/(24*E2*$B$7))^(1/3)</f>
        <v>1.4010196653276949E-4</v>
      </c>
      <c r="G2" s="1">
        <f>E2*1000*60</f>
        <v>6.0000000000000008E-5</v>
      </c>
      <c r="H2">
        <f>F2*10^4</f>
        <v>1.401019665327695</v>
      </c>
    </row>
    <row r="3" spans="1:8">
      <c r="A3" t="s">
        <v>1</v>
      </c>
      <c r="B3" s="1">
        <v>2.2000000000000001E-4</v>
      </c>
      <c r="C3" t="s">
        <v>2</v>
      </c>
      <c r="E3" s="1">
        <v>1E-8</v>
      </c>
      <c r="F3">
        <f t="shared" ref="F3:F12" si="0">($B$3*$B$6^2*$B$4^2*$B$5*$B$8/(24*E3*$B$7))^(1/3)</f>
        <v>6.5029572342569352E-5</v>
      </c>
      <c r="G3" s="1">
        <f t="shared" ref="G3:G12" si="1">E3*1000*60</f>
        <v>6.0000000000000006E-4</v>
      </c>
      <c r="H3">
        <f t="shared" ref="H3:H12" si="2">F3*10^4</f>
        <v>0.65029572342569353</v>
      </c>
    </row>
    <row r="4" spans="1:8">
      <c r="A4" t="s">
        <v>3</v>
      </c>
      <c r="B4" s="1">
        <v>2.9999999999999997E-4</v>
      </c>
      <c r="C4" t="s">
        <v>4</v>
      </c>
      <c r="E4" s="1">
        <v>9.9999999999999995E-8</v>
      </c>
      <c r="F4">
        <f t="shared" si="0"/>
        <v>3.0184053683988452E-5</v>
      </c>
      <c r="G4" s="1">
        <f t="shared" si="1"/>
        <v>5.9999999999999993E-3</v>
      </c>
      <c r="H4">
        <f t="shared" si="2"/>
        <v>0.30184053683988454</v>
      </c>
    </row>
    <row r="5" spans="1:8">
      <c r="A5" t="s">
        <v>6</v>
      </c>
      <c r="B5">
        <v>0.1</v>
      </c>
      <c r="C5" t="s">
        <v>4</v>
      </c>
      <c r="E5" s="1">
        <v>9.9999999999999995E-7</v>
      </c>
      <c r="F5">
        <f t="shared" si="0"/>
        <v>1.4010196653276933E-5</v>
      </c>
      <c r="G5" s="1">
        <f t="shared" si="1"/>
        <v>0.06</v>
      </c>
      <c r="H5">
        <f t="shared" si="2"/>
        <v>0.14010196653276932</v>
      </c>
    </row>
    <row r="6" spans="1:8">
      <c r="A6" t="s">
        <v>5</v>
      </c>
      <c r="B6" s="1">
        <v>4.9999999999999998E-7</v>
      </c>
      <c r="C6" t="s">
        <v>4</v>
      </c>
      <c r="E6" s="1">
        <v>1.0000000000000001E-5</v>
      </c>
      <c r="F6">
        <f t="shared" si="0"/>
        <v>6.5029572342569389E-6</v>
      </c>
      <c r="G6" s="1">
        <f t="shared" si="1"/>
        <v>0.6</v>
      </c>
      <c r="H6">
        <f t="shared" si="2"/>
        <v>6.5029572342569383E-2</v>
      </c>
    </row>
    <row r="7" spans="1:8">
      <c r="A7" t="s">
        <v>7</v>
      </c>
      <c r="B7" s="1">
        <v>1.5E-6</v>
      </c>
      <c r="C7" t="s">
        <v>4</v>
      </c>
      <c r="E7" s="1">
        <v>1E-4</v>
      </c>
      <c r="F7">
        <f t="shared" si="0"/>
        <v>3.0184053683988417E-6</v>
      </c>
      <c r="G7" s="1">
        <f t="shared" si="1"/>
        <v>6</v>
      </c>
      <c r="H7">
        <f t="shared" si="2"/>
        <v>3.0184053683988417E-2</v>
      </c>
    </row>
    <row r="8" spans="1:8">
      <c r="A8" t="s">
        <v>8</v>
      </c>
      <c r="B8" s="1">
        <v>0.2</v>
      </c>
      <c r="C8" t="s">
        <v>9</v>
      </c>
      <c r="E8" s="1">
        <v>1E-3</v>
      </c>
      <c r="F8">
        <f t="shared" si="0"/>
        <v>1.4010196653276943E-6</v>
      </c>
      <c r="G8" s="1">
        <f t="shared" si="1"/>
        <v>60</v>
      </c>
      <c r="H8">
        <f t="shared" si="2"/>
        <v>1.4010196653276942E-2</v>
      </c>
    </row>
    <row r="9" spans="1:8">
      <c r="E9" s="1">
        <v>0.01</v>
      </c>
      <c r="F9">
        <f t="shared" si="0"/>
        <v>6.5029572342569429E-7</v>
      </c>
      <c r="G9" s="1">
        <f t="shared" si="1"/>
        <v>600</v>
      </c>
      <c r="H9">
        <f t="shared" si="2"/>
        <v>6.502957234256943E-3</v>
      </c>
    </row>
    <row r="10" spans="1:8">
      <c r="E10" s="1">
        <v>0.1</v>
      </c>
      <c r="F10">
        <f t="shared" si="0"/>
        <v>3.0184053683988441E-7</v>
      </c>
      <c r="G10" s="1">
        <f t="shared" si="1"/>
        <v>6000</v>
      </c>
      <c r="H10">
        <f t="shared" si="2"/>
        <v>3.018405368398844E-3</v>
      </c>
    </row>
    <row r="11" spans="1:8">
      <c r="E11" s="1">
        <v>1</v>
      </c>
      <c r="F11">
        <f t="shared" si="0"/>
        <v>1.4010196653276951E-7</v>
      </c>
      <c r="G11" s="1">
        <f t="shared" si="1"/>
        <v>60000</v>
      </c>
      <c r="H11">
        <f t="shared" si="2"/>
        <v>1.4010196653276952E-3</v>
      </c>
    </row>
    <row r="12" spans="1:8">
      <c r="E12" s="1">
        <v>10</v>
      </c>
      <c r="F12">
        <f t="shared" si="0"/>
        <v>6.5029572342569482E-8</v>
      </c>
      <c r="G12" s="1">
        <f t="shared" si="1"/>
        <v>600000</v>
      </c>
      <c r="H12">
        <f t="shared" si="2"/>
        <v>6.5029572342569484E-4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gmadejski2002@yahoo.com</dc:creator>
  <cp:lastModifiedBy>gmadejski2002@yahoo.com</cp:lastModifiedBy>
  <dcterms:created xsi:type="dcterms:W3CDTF">2018-03-20T13:30:44Z</dcterms:created>
  <dcterms:modified xsi:type="dcterms:W3CDTF">2018-03-20T13:59:20Z</dcterms:modified>
</cp:coreProperties>
</file>