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60" yWindow="0" windowWidth="21640" windowHeight="11260" tabRatio="772" activeTab="3"/>
  </bookViews>
  <sheets>
    <sheet name="042-15-N (low)" sheetId="6" r:id="rId1"/>
    <sheet name="082-03-N (medium)" sheetId="8" r:id="rId2"/>
    <sheet name="034-39-N (high)" sheetId="7" r:id="rId3"/>
    <sheet name="Permeance" sheetId="9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9" l="1"/>
  <c r="C14" i="9"/>
  <c r="D7" i="9"/>
  <c r="C7" i="9"/>
  <c r="B7" i="9"/>
</calcChain>
</file>

<file path=xl/sharedStrings.xml><?xml version="1.0" encoding="utf-8"?>
<sst xmlns="http://schemas.openxmlformats.org/spreadsheetml/2006/main" count="25" uniqueCount="14">
  <si>
    <t>NA</t>
  </si>
  <si>
    <t>Low</t>
  </si>
  <si>
    <t>Medium</t>
  </si>
  <si>
    <t>High</t>
  </si>
  <si>
    <t>042-15-N</t>
  </si>
  <si>
    <t>082-03-N</t>
  </si>
  <si>
    <t>034-39-N</t>
  </si>
  <si>
    <t>Air</t>
  </si>
  <si>
    <t>Water</t>
  </si>
  <si>
    <t>ml/min</t>
  </si>
  <si>
    <t>Reading</t>
  </si>
  <si>
    <t>Enter</t>
  </si>
  <si>
    <t>Air (mL/min)</t>
  </si>
  <si>
    <t>Water (mL/min)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</si>
</sst>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</cellXfs>
  <cellStyles count="8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name>Low (042-15-N)</c:name>
            <c:trendlineType val="poly"/>
            <c:order val="2"/>
            <c:backward val="5.0"/>
            <c:dispRSqr val="0"/>
            <c:dispEq val="1"/>
            <c:trendlineLbl>
              <c:layout>
                <c:manualLayout>
                  <c:x val="-0.287868999483173"/>
                  <c:y val="0.208843982997701"/>
                </c:manualLayout>
              </c:layout>
              <c:numFmt formatCode="General" sourceLinked="0"/>
            </c:trendlineLbl>
          </c:trendline>
          <c:xVal>
            <c:numRef>
              <c:f>'042-15-N (low)'!$A$2:$A$16</c:f>
              <c:numCache>
                <c:formatCode>General</c:formatCode>
                <c:ptCount val="15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90.0</c:v>
                </c:pt>
                <c:pt idx="9">
                  <c:v>100.0</c:v>
                </c:pt>
                <c:pt idx="10">
                  <c:v>110.0</c:v>
                </c:pt>
                <c:pt idx="11">
                  <c:v>120.0</c:v>
                </c:pt>
                <c:pt idx="12">
                  <c:v>130.0</c:v>
                </c:pt>
                <c:pt idx="13">
                  <c:v>140.0</c:v>
                </c:pt>
                <c:pt idx="14">
                  <c:v>150.0</c:v>
                </c:pt>
              </c:numCache>
            </c:numRef>
          </c:xVal>
          <c:yVal>
            <c:numRef>
              <c:f>'042-15-N (low)'!$B$2:$B$16</c:f>
              <c:numCache>
                <c:formatCode>General</c:formatCode>
                <c:ptCount val="15"/>
                <c:pt idx="0">
                  <c:v>6.0</c:v>
                </c:pt>
                <c:pt idx="1">
                  <c:v>8.0</c:v>
                </c:pt>
                <c:pt idx="2">
                  <c:v>10.0</c:v>
                </c:pt>
                <c:pt idx="3">
                  <c:v>13.0</c:v>
                </c:pt>
                <c:pt idx="4">
                  <c:v>16.0</c:v>
                </c:pt>
                <c:pt idx="5">
                  <c:v>19.0</c:v>
                </c:pt>
                <c:pt idx="6">
                  <c:v>22.0</c:v>
                </c:pt>
                <c:pt idx="7">
                  <c:v>26.0</c:v>
                </c:pt>
                <c:pt idx="8">
                  <c:v>31.0</c:v>
                </c:pt>
                <c:pt idx="9">
                  <c:v>34.0</c:v>
                </c:pt>
                <c:pt idx="10">
                  <c:v>38.0</c:v>
                </c:pt>
                <c:pt idx="11">
                  <c:v>43.0</c:v>
                </c:pt>
                <c:pt idx="12">
                  <c:v>49.0</c:v>
                </c:pt>
                <c:pt idx="13">
                  <c:v>55.0</c:v>
                </c:pt>
                <c:pt idx="14">
                  <c:v>61.0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529576"/>
        <c:axId val="2074532568"/>
      </c:scatterChart>
      <c:valAx>
        <c:axId val="2074529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4532568"/>
        <c:crosses val="autoZero"/>
        <c:crossBetween val="midCat"/>
      </c:valAx>
      <c:valAx>
        <c:axId val="2074532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45295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'082-03-N (medium)'!$B$2</c:f>
              <c:strCache>
                <c:ptCount val="1"/>
                <c:pt idx="0">
                  <c:v>Air</c:v>
                </c:pt>
              </c:strCache>
            </c:strRef>
          </c:tx>
          <c:spPr>
            <a:ln w="47625">
              <a:noFill/>
            </a:ln>
          </c:spPr>
          <c:trendline>
            <c:name>Medium (082-03-N)</c:name>
            <c:trendlineType val="poly"/>
            <c:order val="2"/>
            <c:dispRSqr val="0"/>
            <c:dispEq val="1"/>
            <c:trendlineLbl>
              <c:layout>
                <c:manualLayout>
                  <c:x val="-0.19311829997154"/>
                  <c:y val="0.194339616299297"/>
                </c:manualLayout>
              </c:layout>
              <c:numFmt formatCode="General" sourceLinked="0"/>
            </c:trendlineLbl>
          </c:trendline>
          <c:xVal>
            <c:numRef>
              <c:f>'082-03-N (medium)'!$A$3:$A$17</c:f>
              <c:numCache>
                <c:formatCode>General</c:formatCode>
                <c:ptCount val="15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90.0</c:v>
                </c:pt>
                <c:pt idx="9">
                  <c:v>100.0</c:v>
                </c:pt>
                <c:pt idx="10">
                  <c:v>110.0</c:v>
                </c:pt>
                <c:pt idx="11">
                  <c:v>120.0</c:v>
                </c:pt>
                <c:pt idx="12">
                  <c:v>130.0</c:v>
                </c:pt>
                <c:pt idx="13">
                  <c:v>140.0</c:v>
                </c:pt>
                <c:pt idx="14">
                  <c:v>150.0</c:v>
                </c:pt>
              </c:numCache>
            </c:numRef>
          </c:xVal>
          <c:yVal>
            <c:numRef>
              <c:f>'082-03-N (medium)'!$B$3:$B$17</c:f>
              <c:numCache>
                <c:formatCode>General</c:formatCode>
                <c:ptCount val="15"/>
                <c:pt idx="0">
                  <c:v>251.0</c:v>
                </c:pt>
                <c:pt idx="1">
                  <c:v>375.0</c:v>
                </c:pt>
                <c:pt idx="2">
                  <c:v>488.0</c:v>
                </c:pt>
                <c:pt idx="3">
                  <c:v>618.0</c:v>
                </c:pt>
                <c:pt idx="4">
                  <c:v>730.0</c:v>
                </c:pt>
                <c:pt idx="5">
                  <c:v>835.0</c:v>
                </c:pt>
                <c:pt idx="6">
                  <c:v>937.0</c:v>
                </c:pt>
                <c:pt idx="7">
                  <c:v>1028.0</c:v>
                </c:pt>
                <c:pt idx="8">
                  <c:v>1129.0</c:v>
                </c:pt>
                <c:pt idx="9">
                  <c:v>1223.0</c:v>
                </c:pt>
                <c:pt idx="10">
                  <c:v>1319.0</c:v>
                </c:pt>
                <c:pt idx="11">
                  <c:v>1412.0</c:v>
                </c:pt>
                <c:pt idx="12">
                  <c:v>1490.0</c:v>
                </c:pt>
                <c:pt idx="13">
                  <c:v>1578.0</c:v>
                </c:pt>
                <c:pt idx="14">
                  <c:v>1682.0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'082-03-N (medium)'!$C$2</c:f>
              <c:strCache>
                <c:ptCount val="1"/>
                <c:pt idx="0">
                  <c:v>Water</c:v>
                </c:pt>
              </c:strCache>
            </c:strRef>
          </c:tx>
          <c:spPr>
            <a:ln w="47625">
              <a:noFill/>
            </a:ln>
          </c:spPr>
          <c:trendline>
            <c:name>Water</c:name>
            <c:trendlineType val="poly"/>
            <c:order val="2"/>
            <c:dispRSqr val="0"/>
            <c:dispEq val="1"/>
            <c:trendlineLbl>
              <c:layout>
                <c:manualLayout>
                  <c:x val="-0.0398140593871549"/>
                  <c:y val="-0.0512046319716972"/>
                </c:manualLayout>
              </c:layout>
              <c:numFmt formatCode="General" sourceLinked="0"/>
            </c:trendlineLbl>
          </c:trendline>
          <c:xVal>
            <c:numRef>
              <c:f>'082-03-N (medium)'!$A$3:$A$17</c:f>
              <c:numCache>
                <c:formatCode>General</c:formatCode>
                <c:ptCount val="15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90.0</c:v>
                </c:pt>
                <c:pt idx="9">
                  <c:v>100.0</c:v>
                </c:pt>
                <c:pt idx="10">
                  <c:v>110.0</c:v>
                </c:pt>
                <c:pt idx="11">
                  <c:v>120.0</c:v>
                </c:pt>
                <c:pt idx="12">
                  <c:v>130.0</c:v>
                </c:pt>
                <c:pt idx="13">
                  <c:v>140.0</c:v>
                </c:pt>
                <c:pt idx="14">
                  <c:v>150.0</c:v>
                </c:pt>
              </c:numCache>
            </c:numRef>
          </c:xVal>
          <c:yVal>
            <c:numRef>
              <c:f>'082-03-N (medium)'!$C$3:$C$17</c:f>
              <c:numCache>
                <c:formatCode>General</c:formatCode>
                <c:ptCount val="15"/>
                <c:pt idx="0">
                  <c:v>5.0</c:v>
                </c:pt>
                <c:pt idx="1">
                  <c:v>8.0</c:v>
                </c:pt>
                <c:pt idx="2">
                  <c:v>11.1</c:v>
                </c:pt>
                <c:pt idx="3">
                  <c:v>14.6</c:v>
                </c:pt>
                <c:pt idx="4">
                  <c:v>18.2</c:v>
                </c:pt>
                <c:pt idx="5">
                  <c:v>21.8</c:v>
                </c:pt>
                <c:pt idx="6">
                  <c:v>24.4</c:v>
                </c:pt>
                <c:pt idx="7">
                  <c:v>27.5</c:v>
                </c:pt>
                <c:pt idx="8">
                  <c:v>30.1</c:v>
                </c:pt>
                <c:pt idx="9">
                  <c:v>33.1</c:v>
                </c:pt>
                <c:pt idx="10">
                  <c:v>35.9</c:v>
                </c:pt>
                <c:pt idx="11">
                  <c:v>38.2</c:v>
                </c:pt>
                <c:pt idx="12">
                  <c:v>40.1</c:v>
                </c:pt>
                <c:pt idx="13">
                  <c:v>42.3</c:v>
                </c:pt>
                <c:pt idx="14">
                  <c:v>44.6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578344"/>
        <c:axId val="2074581480"/>
      </c:scatterChart>
      <c:valAx>
        <c:axId val="2074578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4581480"/>
        <c:crosses val="autoZero"/>
        <c:crossBetween val="midCat"/>
      </c:valAx>
      <c:valAx>
        <c:axId val="2074581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45783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'034-39-N (high)'!$B$1</c:f>
              <c:strCache>
                <c:ptCount val="1"/>
                <c:pt idx="0">
                  <c:v>Air</c:v>
                </c:pt>
              </c:strCache>
            </c:strRef>
          </c:tx>
          <c:spPr>
            <a:ln w="47625">
              <a:noFill/>
            </a:ln>
          </c:spPr>
          <c:trendline>
            <c:name>High (034-39-N)</c:name>
            <c:trendlineType val="poly"/>
            <c:order val="2"/>
            <c:dispRSqr val="0"/>
            <c:dispEq val="1"/>
            <c:trendlineLbl>
              <c:layout>
                <c:manualLayout>
                  <c:x val="-0.105914607656802"/>
                  <c:y val="0.0706967188227436"/>
                </c:manualLayout>
              </c:layout>
              <c:numFmt formatCode="General" sourceLinked="0"/>
            </c:trendlineLbl>
          </c:trendline>
          <c:xVal>
            <c:numRef>
              <c:f>'034-39-N (high)'!$A$2:$A$16</c:f>
              <c:numCache>
                <c:formatCode>General</c:formatCode>
                <c:ptCount val="15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90.0</c:v>
                </c:pt>
                <c:pt idx="9">
                  <c:v>100.0</c:v>
                </c:pt>
                <c:pt idx="10">
                  <c:v>110.0</c:v>
                </c:pt>
                <c:pt idx="11">
                  <c:v>120.0</c:v>
                </c:pt>
                <c:pt idx="12">
                  <c:v>130.0</c:v>
                </c:pt>
                <c:pt idx="13">
                  <c:v>140.0</c:v>
                </c:pt>
                <c:pt idx="14">
                  <c:v>150.0</c:v>
                </c:pt>
              </c:numCache>
            </c:numRef>
          </c:xVal>
          <c:yVal>
            <c:numRef>
              <c:f>'034-39-N (high)'!$B$2:$B$16</c:f>
              <c:numCache>
                <c:formatCode>General</c:formatCode>
                <c:ptCount val="15"/>
                <c:pt idx="0">
                  <c:v>1671.0</c:v>
                </c:pt>
                <c:pt idx="1">
                  <c:v>3405.0</c:v>
                </c:pt>
                <c:pt idx="2">
                  <c:v>5088.0</c:v>
                </c:pt>
                <c:pt idx="3">
                  <c:v>6678.0</c:v>
                </c:pt>
                <c:pt idx="4">
                  <c:v>8354.0</c:v>
                </c:pt>
                <c:pt idx="5">
                  <c:v>9971.0</c:v>
                </c:pt>
                <c:pt idx="6">
                  <c:v>11658.0</c:v>
                </c:pt>
                <c:pt idx="7">
                  <c:v>13177.0</c:v>
                </c:pt>
                <c:pt idx="8">
                  <c:v>14768.0</c:v>
                </c:pt>
                <c:pt idx="9">
                  <c:v>16243.0</c:v>
                </c:pt>
                <c:pt idx="10">
                  <c:v>17702.0</c:v>
                </c:pt>
                <c:pt idx="11">
                  <c:v>19291.0</c:v>
                </c:pt>
                <c:pt idx="12">
                  <c:v>20803.0</c:v>
                </c:pt>
                <c:pt idx="13">
                  <c:v>22262.0</c:v>
                </c:pt>
                <c:pt idx="14">
                  <c:v>23752.0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'034-39-N (high)'!$C$1</c:f>
              <c:strCache>
                <c:ptCount val="1"/>
                <c:pt idx="0">
                  <c:v>Water</c:v>
                </c:pt>
              </c:strCache>
            </c:strRef>
          </c:tx>
          <c:spPr>
            <a:ln w="47625">
              <a:noFill/>
            </a:ln>
          </c:spPr>
          <c:trendline>
            <c:name>High</c:name>
            <c:trendlineType val="poly"/>
            <c:order val="2"/>
            <c:dispRSqr val="0"/>
            <c:dispEq val="1"/>
            <c:trendlineLbl>
              <c:layout>
                <c:manualLayout>
                  <c:x val="-0.0179835731740429"/>
                  <c:y val="-0.0583883569823696"/>
                </c:manualLayout>
              </c:layout>
              <c:numFmt formatCode="General" sourceLinked="0"/>
            </c:trendlineLbl>
          </c:trendline>
          <c:xVal>
            <c:numRef>
              <c:f>'034-39-N (high)'!$A$2:$A$16</c:f>
              <c:numCache>
                <c:formatCode>General</c:formatCode>
                <c:ptCount val="15"/>
                <c:pt idx="0">
                  <c:v>10.0</c:v>
                </c:pt>
                <c:pt idx="1">
                  <c:v>20.0</c:v>
                </c:pt>
                <c:pt idx="2">
                  <c:v>30.0</c:v>
                </c:pt>
                <c:pt idx="3">
                  <c:v>40.0</c:v>
                </c:pt>
                <c:pt idx="4">
                  <c:v>50.0</c:v>
                </c:pt>
                <c:pt idx="5">
                  <c:v>60.0</c:v>
                </c:pt>
                <c:pt idx="6">
                  <c:v>70.0</c:v>
                </c:pt>
                <c:pt idx="7">
                  <c:v>80.0</c:v>
                </c:pt>
                <c:pt idx="8">
                  <c:v>90.0</c:v>
                </c:pt>
                <c:pt idx="9">
                  <c:v>100.0</c:v>
                </c:pt>
                <c:pt idx="10">
                  <c:v>110.0</c:v>
                </c:pt>
                <c:pt idx="11">
                  <c:v>120.0</c:v>
                </c:pt>
                <c:pt idx="12">
                  <c:v>130.0</c:v>
                </c:pt>
                <c:pt idx="13">
                  <c:v>140.0</c:v>
                </c:pt>
                <c:pt idx="14">
                  <c:v>150.0</c:v>
                </c:pt>
              </c:numCache>
            </c:numRef>
          </c:xVal>
          <c:yVal>
            <c:numRef>
              <c:f>'034-39-N (high)'!$C$2:$C$16</c:f>
              <c:numCache>
                <c:formatCode>General</c:formatCode>
                <c:ptCount val="15"/>
                <c:pt idx="0">
                  <c:v>32.0</c:v>
                </c:pt>
                <c:pt idx="1">
                  <c:v>84.0</c:v>
                </c:pt>
                <c:pt idx="2">
                  <c:v>139.0</c:v>
                </c:pt>
                <c:pt idx="3">
                  <c:v>196.0</c:v>
                </c:pt>
                <c:pt idx="4">
                  <c:v>250.0</c:v>
                </c:pt>
                <c:pt idx="5">
                  <c:v>301.0</c:v>
                </c:pt>
                <c:pt idx="6">
                  <c:v>353.0</c:v>
                </c:pt>
                <c:pt idx="7">
                  <c:v>398.0</c:v>
                </c:pt>
                <c:pt idx="8">
                  <c:v>445.0</c:v>
                </c:pt>
                <c:pt idx="9">
                  <c:v>497.0</c:v>
                </c:pt>
                <c:pt idx="10">
                  <c:v>547.0</c:v>
                </c:pt>
                <c:pt idx="11">
                  <c:v>598.0</c:v>
                </c:pt>
                <c:pt idx="12">
                  <c:v>649.0</c:v>
                </c:pt>
                <c:pt idx="13">
                  <c:v>697.0</c:v>
                </c:pt>
                <c:pt idx="14">
                  <c:v>747.0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2494952"/>
        <c:axId val="2072498088"/>
      </c:scatterChart>
      <c:valAx>
        <c:axId val="2072494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72498088"/>
        <c:crosses val="autoZero"/>
        <c:crossBetween val="midCat"/>
      </c:valAx>
      <c:valAx>
        <c:axId val="2072498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24949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495300</xdr:colOff>
      <xdr:row>1</xdr:row>
      <xdr:rowOff>152400</xdr:rowOff>
    </xdr:from>
    <xdr:to>
      <xdr:col>10</xdr:col>
      <xdr:colOff>469900</xdr:colOff>
      <xdr:row>24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279400</xdr:colOff>
      <xdr:row>0</xdr:row>
      <xdr:rowOff>107950</xdr:rowOff>
    </xdr:from>
    <xdr:to>
      <xdr:col>13</xdr:col>
      <xdr:colOff>228600</xdr:colOff>
      <xdr:row>31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127000</xdr:rowOff>
    </xdr:from>
    <xdr:to>
      <xdr:col>12</xdr:col>
      <xdr:colOff>762000</xdr:colOff>
      <xdr:row>27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opLeftCell="A6" workbookViewId="0">
      <selection sqref="A1:A34"/>
    </sheetView>
  </sheetViews>
  <sheetFormatPr baseColWidth="10" defaultRowHeight="15" x14ac:dyDescent="0"/>
  <sheetData>
    <row r="1" spans="1:2">
      <c r="A1" t="s">
        <v>7</v>
      </c>
      <c r="B1" t="s">
        <v>9</v>
      </c>
    </row>
    <row r="2" spans="1:2">
      <c r="A2">
        <v>10</v>
      </c>
      <c r="B2">
        <v>6</v>
      </c>
    </row>
    <row r="3" spans="1:2">
      <c r="A3">
        <v>20</v>
      </c>
      <c r="B3">
        <v>8</v>
      </c>
    </row>
    <row r="4" spans="1:2">
      <c r="A4">
        <v>30</v>
      </c>
      <c r="B4">
        <v>10</v>
      </c>
    </row>
    <row r="5" spans="1:2">
      <c r="A5">
        <v>40</v>
      </c>
      <c r="B5">
        <v>13</v>
      </c>
    </row>
    <row r="6" spans="1:2">
      <c r="A6">
        <v>50</v>
      </c>
      <c r="B6">
        <v>16</v>
      </c>
    </row>
    <row r="7" spans="1:2">
      <c r="A7">
        <v>60</v>
      </c>
      <c r="B7">
        <v>19</v>
      </c>
    </row>
    <row r="8" spans="1:2">
      <c r="A8">
        <v>70</v>
      </c>
      <c r="B8">
        <v>22</v>
      </c>
    </row>
    <row r="9" spans="1:2">
      <c r="A9">
        <v>80</v>
      </c>
      <c r="B9">
        <v>26</v>
      </c>
    </row>
    <row r="10" spans="1:2">
      <c r="A10">
        <v>90</v>
      </c>
      <c r="B10">
        <v>31</v>
      </c>
    </row>
    <row r="11" spans="1:2">
      <c r="A11">
        <v>100</v>
      </c>
      <c r="B11">
        <v>34</v>
      </c>
    </row>
    <row r="12" spans="1:2">
      <c r="A12">
        <v>110</v>
      </c>
      <c r="B12">
        <v>38</v>
      </c>
    </row>
    <row r="13" spans="1:2">
      <c r="A13">
        <v>120</v>
      </c>
      <c r="B13">
        <v>43</v>
      </c>
    </row>
    <row r="14" spans="1:2">
      <c r="A14">
        <v>130</v>
      </c>
      <c r="B14">
        <v>49</v>
      </c>
    </row>
    <row r="15" spans="1:2">
      <c r="A15">
        <v>140</v>
      </c>
      <c r="B15">
        <v>55</v>
      </c>
    </row>
    <row r="16" spans="1:2">
      <c r="A16">
        <v>150</v>
      </c>
      <c r="B16">
        <v>61</v>
      </c>
    </row>
    <row r="19" spans="1:2">
      <c r="A19" t="s">
        <v>8</v>
      </c>
    </row>
    <row r="20" spans="1:2">
      <c r="A20">
        <v>10</v>
      </c>
      <c r="B20">
        <v>0</v>
      </c>
    </row>
    <row r="21" spans="1:2">
      <c r="A21">
        <v>20</v>
      </c>
      <c r="B21">
        <v>0</v>
      </c>
    </row>
    <row r="22" spans="1:2">
      <c r="A22">
        <v>30</v>
      </c>
      <c r="B22">
        <v>0</v>
      </c>
    </row>
    <row r="23" spans="1:2">
      <c r="A23">
        <v>40</v>
      </c>
      <c r="B23">
        <v>0</v>
      </c>
    </row>
    <row r="24" spans="1:2">
      <c r="A24">
        <v>50</v>
      </c>
      <c r="B24">
        <v>0</v>
      </c>
    </row>
    <row r="25" spans="1:2">
      <c r="A25">
        <v>60</v>
      </c>
      <c r="B25">
        <v>0</v>
      </c>
    </row>
    <row r="26" spans="1:2">
      <c r="A26">
        <v>70</v>
      </c>
      <c r="B26">
        <v>0</v>
      </c>
    </row>
    <row r="27" spans="1:2">
      <c r="A27">
        <v>80</v>
      </c>
      <c r="B27">
        <v>0</v>
      </c>
    </row>
    <row r="28" spans="1:2">
      <c r="A28">
        <v>90</v>
      </c>
      <c r="B28">
        <v>0</v>
      </c>
    </row>
    <row r="29" spans="1:2">
      <c r="A29">
        <v>100</v>
      </c>
      <c r="B29">
        <v>1</v>
      </c>
    </row>
    <row r="30" spans="1:2">
      <c r="A30">
        <v>110</v>
      </c>
      <c r="B30">
        <v>1</v>
      </c>
    </row>
    <row r="31" spans="1:2">
      <c r="A31">
        <v>120</v>
      </c>
      <c r="B31">
        <v>1</v>
      </c>
    </row>
    <row r="32" spans="1:2">
      <c r="A32">
        <v>130</v>
      </c>
      <c r="B32">
        <v>1</v>
      </c>
    </row>
    <row r="33" spans="1:2">
      <c r="A33">
        <v>140</v>
      </c>
      <c r="B33">
        <v>1</v>
      </c>
    </row>
    <row r="34" spans="1:2">
      <c r="A34">
        <v>150</v>
      </c>
      <c r="B34">
        <v>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"/>
  <sheetViews>
    <sheetView topLeftCell="A16" workbookViewId="0">
      <selection activeCell="A20" sqref="A20:B35"/>
    </sheetView>
  </sheetViews>
  <sheetFormatPr baseColWidth="10" defaultRowHeight="15" x14ac:dyDescent="0"/>
  <sheetData>
    <row r="2" spans="1:3">
      <c r="A2" t="s">
        <v>10</v>
      </c>
      <c r="B2" t="s">
        <v>7</v>
      </c>
      <c r="C2" t="s">
        <v>8</v>
      </c>
    </row>
    <row r="3" spans="1:3">
      <c r="A3">
        <v>10</v>
      </c>
      <c r="B3">
        <v>251</v>
      </c>
      <c r="C3">
        <v>5</v>
      </c>
    </row>
    <row r="4" spans="1:3">
      <c r="A4">
        <v>20</v>
      </c>
      <c r="B4">
        <v>375</v>
      </c>
      <c r="C4">
        <v>8</v>
      </c>
    </row>
    <row r="5" spans="1:3">
      <c r="A5">
        <v>30</v>
      </c>
      <c r="B5">
        <v>488</v>
      </c>
      <c r="C5">
        <v>11.1</v>
      </c>
    </row>
    <row r="6" spans="1:3">
      <c r="A6">
        <v>40</v>
      </c>
      <c r="B6">
        <v>618</v>
      </c>
      <c r="C6">
        <v>14.6</v>
      </c>
    </row>
    <row r="7" spans="1:3">
      <c r="A7">
        <v>50</v>
      </c>
      <c r="B7">
        <v>730</v>
      </c>
      <c r="C7">
        <v>18.2</v>
      </c>
    </row>
    <row r="8" spans="1:3">
      <c r="A8">
        <v>60</v>
      </c>
      <c r="B8">
        <v>835</v>
      </c>
      <c r="C8">
        <v>21.8</v>
      </c>
    </row>
    <row r="9" spans="1:3">
      <c r="A9">
        <v>70</v>
      </c>
      <c r="B9">
        <v>937</v>
      </c>
      <c r="C9">
        <v>24.4</v>
      </c>
    </row>
    <row r="10" spans="1:3">
      <c r="A10">
        <v>80</v>
      </c>
      <c r="B10">
        <v>1028</v>
      </c>
      <c r="C10">
        <v>27.5</v>
      </c>
    </row>
    <row r="11" spans="1:3">
      <c r="A11">
        <v>90</v>
      </c>
      <c r="B11">
        <v>1129</v>
      </c>
      <c r="C11">
        <v>30.1</v>
      </c>
    </row>
    <row r="12" spans="1:3">
      <c r="A12">
        <v>100</v>
      </c>
      <c r="B12">
        <v>1223</v>
      </c>
      <c r="C12">
        <v>33.1</v>
      </c>
    </row>
    <row r="13" spans="1:3">
      <c r="A13">
        <v>110</v>
      </c>
      <c r="B13">
        <v>1319</v>
      </c>
      <c r="C13">
        <v>35.9</v>
      </c>
    </row>
    <row r="14" spans="1:3">
      <c r="A14">
        <v>120</v>
      </c>
      <c r="B14">
        <v>1412</v>
      </c>
      <c r="C14">
        <v>38.200000000000003</v>
      </c>
    </row>
    <row r="15" spans="1:3">
      <c r="A15">
        <v>130</v>
      </c>
      <c r="B15">
        <v>1490</v>
      </c>
      <c r="C15">
        <v>40.1</v>
      </c>
    </row>
    <row r="16" spans="1:3">
      <c r="A16">
        <v>140</v>
      </c>
      <c r="B16">
        <v>1578</v>
      </c>
      <c r="C16">
        <v>42.3</v>
      </c>
    </row>
    <row r="17" spans="1:3">
      <c r="A17">
        <v>150</v>
      </c>
      <c r="B17">
        <v>1682</v>
      </c>
      <c r="C17">
        <v>44.6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4" workbookViewId="0">
      <selection sqref="A1:C16"/>
    </sheetView>
  </sheetViews>
  <sheetFormatPr baseColWidth="10" defaultRowHeight="15" x14ac:dyDescent="0"/>
  <sheetData>
    <row r="1" spans="1:3">
      <c r="B1" t="s">
        <v>7</v>
      </c>
      <c r="C1" t="s">
        <v>8</v>
      </c>
    </row>
    <row r="2" spans="1:3">
      <c r="A2">
        <v>10</v>
      </c>
      <c r="B2">
        <v>1671</v>
      </c>
      <c r="C2">
        <v>32</v>
      </c>
    </row>
    <row r="3" spans="1:3">
      <c r="A3">
        <v>20</v>
      </c>
      <c r="B3">
        <v>3405</v>
      </c>
      <c r="C3">
        <v>84</v>
      </c>
    </row>
    <row r="4" spans="1:3">
      <c r="A4">
        <v>30</v>
      </c>
      <c r="B4">
        <v>5088</v>
      </c>
      <c r="C4">
        <v>139</v>
      </c>
    </row>
    <row r="5" spans="1:3">
      <c r="A5">
        <v>40</v>
      </c>
      <c r="B5">
        <v>6678</v>
      </c>
      <c r="C5">
        <v>196</v>
      </c>
    </row>
    <row r="6" spans="1:3">
      <c r="A6">
        <v>50</v>
      </c>
      <c r="B6">
        <v>8354</v>
      </c>
      <c r="C6">
        <v>250</v>
      </c>
    </row>
    <row r="7" spans="1:3">
      <c r="A7">
        <v>60</v>
      </c>
      <c r="B7">
        <v>9971</v>
      </c>
      <c r="C7">
        <v>301</v>
      </c>
    </row>
    <row r="8" spans="1:3">
      <c r="A8">
        <v>70</v>
      </c>
      <c r="B8">
        <v>11658</v>
      </c>
      <c r="C8">
        <v>353</v>
      </c>
    </row>
    <row r="9" spans="1:3">
      <c r="A9">
        <v>80</v>
      </c>
      <c r="B9">
        <v>13177</v>
      </c>
      <c r="C9">
        <v>398</v>
      </c>
    </row>
    <row r="10" spans="1:3">
      <c r="A10">
        <v>90</v>
      </c>
      <c r="B10">
        <v>14768</v>
      </c>
      <c r="C10">
        <v>445</v>
      </c>
    </row>
    <row r="11" spans="1:3">
      <c r="A11">
        <v>100</v>
      </c>
      <c r="B11">
        <v>16243</v>
      </c>
      <c r="C11">
        <v>497</v>
      </c>
    </row>
    <row r="12" spans="1:3">
      <c r="A12">
        <v>110</v>
      </c>
      <c r="B12">
        <v>17702</v>
      </c>
      <c r="C12">
        <v>547</v>
      </c>
    </row>
    <row r="13" spans="1:3">
      <c r="A13">
        <v>120</v>
      </c>
      <c r="B13">
        <v>19291</v>
      </c>
      <c r="C13">
        <v>598</v>
      </c>
    </row>
    <row r="14" spans="1:3">
      <c r="A14">
        <v>130</v>
      </c>
      <c r="B14">
        <v>20803</v>
      </c>
      <c r="C14">
        <v>649</v>
      </c>
    </row>
    <row r="15" spans="1:3">
      <c r="A15">
        <v>140</v>
      </c>
      <c r="B15">
        <v>22262</v>
      </c>
      <c r="C15">
        <v>697</v>
      </c>
    </row>
    <row r="16" spans="1:3">
      <c r="A16">
        <v>150</v>
      </c>
      <c r="B16">
        <v>23752</v>
      </c>
      <c r="C16">
        <v>747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16" sqref="A16"/>
    </sheetView>
  </sheetViews>
  <sheetFormatPr baseColWidth="10" defaultRowHeight="15" x14ac:dyDescent="0"/>
  <cols>
    <col min="1" max="1" width="13.83203125" customWidth="1"/>
  </cols>
  <sheetData>
    <row r="1" spans="1:4">
      <c r="A1" t="s">
        <v>11</v>
      </c>
    </row>
    <row r="2" spans="1:4">
      <c r="A2" t="s">
        <v>10</v>
      </c>
    </row>
    <row r="3" spans="1:4">
      <c r="A3" s="1">
        <v>100</v>
      </c>
    </row>
    <row r="4" spans="1:4">
      <c r="B4" s="2" t="s">
        <v>12</v>
      </c>
      <c r="C4" s="3"/>
      <c r="D4" s="4"/>
    </row>
    <row r="5" spans="1:4">
      <c r="B5" s="5" t="s">
        <v>4</v>
      </c>
      <c r="C5" s="6" t="s">
        <v>5</v>
      </c>
      <c r="D5" s="7" t="s">
        <v>6</v>
      </c>
    </row>
    <row r="6" spans="1:4">
      <c r="B6" s="5" t="s">
        <v>1</v>
      </c>
      <c r="C6" s="6" t="s">
        <v>2</v>
      </c>
      <c r="D6" s="7" t="s">
        <v>3</v>
      </c>
    </row>
    <row r="7" spans="1:4" ht="16" customHeight="1">
      <c r="B7" s="5">
        <f xml:space="preserve"> 0.0015*A3^2 + 0.1448*A3 +4.5736</f>
        <v>34.053600000000003</v>
      </c>
      <c r="C7" s="6">
        <f xml:space="preserve"> -0.0147*A3^2 + 12.414*A3 +135.07</f>
        <v>1229.4699999999998</v>
      </c>
      <c r="D7" s="7">
        <f xml:space="preserve"> -0.0931*A3^2 + 172.19*A3 - 17.519</f>
        <v>16270.481</v>
      </c>
    </row>
    <row r="8" spans="1:4">
      <c r="B8" s="5"/>
      <c r="C8" s="6"/>
      <c r="D8" s="7"/>
    </row>
    <row r="9" spans="1:4">
      <c r="B9" s="5"/>
      <c r="C9" s="6"/>
      <c r="D9" s="7"/>
    </row>
    <row r="10" spans="1:4">
      <c r="B10" s="5"/>
      <c r="C10" s="6"/>
      <c r="D10" s="7"/>
    </row>
    <row r="11" spans="1:4">
      <c r="B11" s="8" t="s">
        <v>13</v>
      </c>
      <c r="C11" s="9"/>
      <c r="D11" s="10"/>
    </row>
    <row r="12" spans="1:4">
      <c r="B12" s="5" t="s">
        <v>4</v>
      </c>
      <c r="C12" s="6" t="s">
        <v>5</v>
      </c>
      <c r="D12" s="7" t="s">
        <v>6</v>
      </c>
    </row>
    <row r="13" spans="1:4">
      <c r="B13" s="5" t="s">
        <v>1</v>
      </c>
      <c r="C13" s="6" t="s">
        <v>2</v>
      </c>
      <c r="D13" s="7" t="s">
        <v>3</v>
      </c>
    </row>
    <row r="14" spans="1:4">
      <c r="B14" s="11" t="s">
        <v>0</v>
      </c>
      <c r="C14" s="12">
        <f xml:space="preserve"> -0.0006*A3^2 + 0.3819*A3 +0.6745</f>
        <v>32.864500000000007</v>
      </c>
      <c r="D14" s="13">
        <f xml:space="preserve"> -0.0022*A3^2 + 5.4244*A3 - 20.477</f>
        <v>499.96300000000008</v>
      </c>
    </row>
  </sheetData>
  <mergeCells count="2">
    <mergeCell ref="B4:D4"/>
    <mergeCell ref="B11:D1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042-15-N (low)</vt:lpstr>
      <vt:lpstr>082-03-N (medium)</vt:lpstr>
      <vt:lpstr>034-39-N (high)</vt:lpstr>
      <vt:lpstr>Permeance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Winans</dc:creator>
  <cp:lastModifiedBy>Josh Winans</cp:lastModifiedBy>
  <dcterms:created xsi:type="dcterms:W3CDTF">2013-09-10T14:49:20Z</dcterms:created>
  <dcterms:modified xsi:type="dcterms:W3CDTF">2014-04-21T14:21:39Z</dcterms:modified>
</cp:coreProperties>
</file>