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306"/>
  <workbookPr autoCompressPictures="0"/>
  <bookViews>
    <workbookView xWindow="0" yWindow="0" windowWidth="23900" windowHeight="15120" firstSheet="2" activeTab="3"/>
  </bookViews>
  <sheets>
    <sheet name="Sheet8" sheetId="8" r:id="rId1"/>
    <sheet name="Sheet7" sheetId="7" r:id="rId2"/>
    <sheet name="Sheet6" sheetId="6" r:id="rId3"/>
    <sheet name="Sheet9" sheetId="9" r:id="rId4"/>
    <sheet name="Sheet5" sheetId="5" r:id="rId5"/>
    <sheet name="Sheet4" sheetId="4" r:id="rId6"/>
    <sheet name="Sheet3" sheetId="3" r:id="rId7"/>
    <sheet name="Sheet2" sheetId="2" r:id="rId8"/>
    <sheet name="Sheet26" sheetId="26" r:id="rId9"/>
    <sheet name="Sheet25" sheetId="25" r:id="rId10"/>
    <sheet name="Sheet24" sheetId="24" r:id="rId11"/>
    <sheet name="Sheet23" sheetId="23" r:id="rId12"/>
    <sheet name="Sheet22" sheetId="22" r:id="rId13"/>
    <sheet name="Sheet21" sheetId="21" r:id="rId14"/>
    <sheet name="Sheet20" sheetId="20" r:id="rId15"/>
    <sheet name="Sheet19" sheetId="19" r:id="rId16"/>
    <sheet name="Sheet18" sheetId="18" r:id="rId17"/>
    <sheet name="Sheet17" sheetId="17" r:id="rId18"/>
    <sheet name="Sheet16" sheetId="16" r:id="rId19"/>
    <sheet name="Sheet15" sheetId="15" r:id="rId20"/>
    <sheet name="Sheet14" sheetId="14" r:id="rId21"/>
    <sheet name="Sheet13" sheetId="13" r:id="rId22"/>
    <sheet name="Sheet12" sheetId="12" r:id="rId23"/>
    <sheet name="Sheet11" sheetId="11" r:id="rId24"/>
    <sheet name="Sheet10" sheetId="10" r:id="rId25"/>
    <sheet name="Sheet1" sheetId="1" r:id="rId26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8" i="9" l="1"/>
  <c r="I109" i="9"/>
  <c r="I110" i="9"/>
  <c r="I111" i="9"/>
  <c r="I112" i="9"/>
  <c r="I113" i="9"/>
  <c r="I114" i="9"/>
  <c r="I107" i="9"/>
  <c r="Y96" i="9"/>
  <c r="Y95" i="9"/>
  <c r="Y94" i="9"/>
  <c r="X96" i="9"/>
  <c r="X95" i="9"/>
  <c r="X94" i="9"/>
  <c r="Y103" i="9"/>
  <c r="Y102" i="9"/>
  <c r="Y101" i="9"/>
  <c r="X103" i="9"/>
  <c r="X102" i="9"/>
  <c r="X101" i="9"/>
  <c r="P119" i="9"/>
  <c r="Q119" i="9"/>
  <c r="P120" i="9"/>
  <c r="Q120" i="9"/>
  <c r="Q118" i="9"/>
  <c r="P118" i="9"/>
  <c r="J60" i="18"/>
  <c r="J47" i="18"/>
  <c r="K98" i="9"/>
  <c r="L98" i="9"/>
  <c r="K94" i="9"/>
  <c r="L94" i="9"/>
  <c r="K95" i="9"/>
  <c r="L95" i="9"/>
  <c r="K96" i="9"/>
  <c r="L96" i="9"/>
  <c r="K97" i="9"/>
  <c r="L97" i="9"/>
  <c r="L93" i="9"/>
  <c r="K93" i="9"/>
  <c r="D47" i="18"/>
  <c r="E47" i="18"/>
  <c r="F47" i="18"/>
  <c r="G47" i="18"/>
  <c r="H47" i="18"/>
  <c r="I47" i="18"/>
  <c r="D48" i="18"/>
  <c r="E48" i="18"/>
  <c r="F48" i="18"/>
  <c r="G48" i="18"/>
  <c r="H48" i="18"/>
  <c r="I48" i="18"/>
  <c r="D49" i="18"/>
  <c r="E49" i="18"/>
  <c r="F49" i="18"/>
  <c r="G49" i="18"/>
  <c r="H49" i="18"/>
  <c r="I49" i="18"/>
  <c r="D50" i="18"/>
  <c r="E50" i="18"/>
  <c r="F50" i="18"/>
  <c r="G50" i="18"/>
  <c r="H50" i="18"/>
  <c r="I50" i="18"/>
  <c r="D51" i="18"/>
  <c r="E51" i="18"/>
  <c r="F51" i="18"/>
  <c r="G51" i="18"/>
  <c r="H51" i="18"/>
  <c r="I51" i="18"/>
  <c r="D52" i="18"/>
  <c r="E52" i="18"/>
  <c r="F52" i="18"/>
  <c r="G52" i="18"/>
  <c r="H52" i="18"/>
  <c r="I52" i="18"/>
  <c r="D53" i="18"/>
  <c r="E53" i="18"/>
  <c r="F53" i="18"/>
  <c r="G53" i="18"/>
  <c r="H53" i="18"/>
  <c r="I53" i="18"/>
  <c r="D54" i="18"/>
  <c r="E54" i="18"/>
  <c r="F54" i="18"/>
  <c r="G54" i="18"/>
  <c r="H54" i="18"/>
  <c r="I54" i="18"/>
  <c r="D55" i="18"/>
  <c r="E55" i="18"/>
  <c r="F55" i="18"/>
  <c r="G55" i="18"/>
  <c r="H55" i="18"/>
  <c r="I55" i="18"/>
  <c r="D56" i="18"/>
  <c r="E56" i="18"/>
  <c r="F56" i="18"/>
  <c r="G56" i="18"/>
  <c r="H56" i="18"/>
  <c r="I56" i="18"/>
  <c r="D57" i="18"/>
  <c r="E57" i="18"/>
  <c r="F57" i="18"/>
  <c r="G57" i="18"/>
  <c r="H57" i="18"/>
  <c r="I57" i="18"/>
  <c r="D58" i="18"/>
  <c r="E58" i="18"/>
  <c r="F58" i="18"/>
  <c r="G58" i="18"/>
  <c r="H58" i="18"/>
  <c r="I58" i="18"/>
  <c r="D59" i="18"/>
  <c r="E59" i="18"/>
  <c r="F59" i="18"/>
  <c r="G59" i="18"/>
  <c r="H59" i="18"/>
  <c r="I59" i="18"/>
  <c r="D60" i="18"/>
  <c r="E60" i="18"/>
  <c r="F60" i="18"/>
  <c r="G60" i="18"/>
  <c r="H60" i="18"/>
  <c r="I60" i="18"/>
  <c r="D61" i="18"/>
  <c r="E61" i="18"/>
  <c r="F61" i="18"/>
  <c r="G61" i="18"/>
  <c r="H61" i="18"/>
  <c r="I61" i="18"/>
  <c r="D62" i="18"/>
  <c r="E62" i="18"/>
  <c r="F62" i="18"/>
  <c r="G62" i="18"/>
  <c r="H62" i="18"/>
  <c r="I62" i="18"/>
  <c r="F111" i="9"/>
  <c r="F112" i="9"/>
  <c r="E112" i="9"/>
  <c r="E111" i="9"/>
  <c r="J42" i="9"/>
  <c r="J53" i="9"/>
  <c r="D42" i="9"/>
  <c r="D53" i="9"/>
  <c r="J65" i="9"/>
  <c r="H107" i="9"/>
  <c r="H112" i="9"/>
  <c r="H108" i="9"/>
  <c r="F109" i="9"/>
  <c r="E109" i="9"/>
  <c r="H109" i="9"/>
  <c r="F110" i="9"/>
  <c r="E110" i="9"/>
  <c r="H110" i="9"/>
  <c r="H111" i="9"/>
  <c r="F113" i="9"/>
  <c r="E113" i="9"/>
  <c r="H113" i="9"/>
  <c r="F114" i="9"/>
  <c r="E114" i="9"/>
  <c r="H114" i="9"/>
  <c r="C46" i="9"/>
  <c r="C57" i="9"/>
  <c r="B46" i="9"/>
  <c r="B57" i="9"/>
  <c r="J46" i="9"/>
  <c r="J57" i="9"/>
  <c r="J44" i="9"/>
  <c r="J55" i="9"/>
  <c r="J58" i="9"/>
  <c r="D46" i="9"/>
  <c r="D57" i="9"/>
  <c r="D44" i="9"/>
  <c r="D55" i="9"/>
  <c r="D58" i="9"/>
  <c r="J63" i="9"/>
  <c r="J45" i="9"/>
  <c r="J56" i="9"/>
  <c r="J43" i="9"/>
  <c r="J54" i="9"/>
  <c r="J59" i="9"/>
  <c r="D45" i="9"/>
  <c r="D56" i="9"/>
  <c r="D43" i="9"/>
  <c r="D54" i="9"/>
  <c r="D59" i="9"/>
  <c r="J64" i="9"/>
  <c r="J67" i="9"/>
  <c r="K67" i="9"/>
  <c r="C44" i="9"/>
  <c r="C55" i="9"/>
  <c r="C58" i="9"/>
  <c r="C63" i="9"/>
  <c r="D63" i="9"/>
  <c r="E46" i="9"/>
  <c r="E57" i="9"/>
  <c r="E44" i="9"/>
  <c r="E55" i="9"/>
  <c r="E58" i="9"/>
  <c r="E63" i="9"/>
  <c r="F46" i="9"/>
  <c r="F57" i="9"/>
  <c r="F44" i="9"/>
  <c r="F55" i="9"/>
  <c r="F58" i="9"/>
  <c r="F63" i="9"/>
  <c r="G46" i="9"/>
  <c r="G57" i="9"/>
  <c r="G44" i="9"/>
  <c r="G55" i="9"/>
  <c r="G58" i="9"/>
  <c r="G63" i="9"/>
  <c r="H46" i="9"/>
  <c r="H57" i="9"/>
  <c r="H44" i="9"/>
  <c r="H55" i="9"/>
  <c r="H58" i="9"/>
  <c r="H63" i="9"/>
  <c r="I46" i="9"/>
  <c r="I57" i="9"/>
  <c r="I44" i="9"/>
  <c r="I55" i="9"/>
  <c r="I58" i="9"/>
  <c r="I63" i="9"/>
  <c r="K46" i="9"/>
  <c r="K57" i="9"/>
  <c r="K44" i="9"/>
  <c r="K55" i="9"/>
  <c r="K58" i="9"/>
  <c r="K63" i="9"/>
  <c r="L46" i="9"/>
  <c r="L57" i="9"/>
  <c r="L44" i="9"/>
  <c r="L55" i="9"/>
  <c r="L58" i="9"/>
  <c r="L63" i="9"/>
  <c r="M46" i="9"/>
  <c r="M57" i="9"/>
  <c r="M44" i="9"/>
  <c r="M55" i="9"/>
  <c r="M58" i="9"/>
  <c r="M63" i="9"/>
  <c r="N46" i="9"/>
  <c r="N57" i="9"/>
  <c r="N44" i="9"/>
  <c r="N55" i="9"/>
  <c r="N58" i="9"/>
  <c r="N63" i="9"/>
  <c r="O46" i="9"/>
  <c r="O57" i="9"/>
  <c r="O44" i="9"/>
  <c r="O55" i="9"/>
  <c r="O58" i="9"/>
  <c r="O63" i="9"/>
  <c r="P46" i="9"/>
  <c r="P57" i="9"/>
  <c r="P44" i="9"/>
  <c r="P55" i="9"/>
  <c r="P58" i="9"/>
  <c r="P63" i="9"/>
  <c r="Q46" i="9"/>
  <c r="Q57" i="9"/>
  <c r="Q44" i="9"/>
  <c r="Q55" i="9"/>
  <c r="Q58" i="9"/>
  <c r="Q63" i="9"/>
  <c r="R46" i="9"/>
  <c r="R57" i="9"/>
  <c r="R44" i="9"/>
  <c r="R55" i="9"/>
  <c r="R58" i="9"/>
  <c r="R63" i="9"/>
  <c r="S46" i="9"/>
  <c r="S57" i="9"/>
  <c r="S44" i="9"/>
  <c r="S55" i="9"/>
  <c r="S58" i="9"/>
  <c r="S63" i="9"/>
  <c r="T46" i="9"/>
  <c r="T57" i="9"/>
  <c r="T44" i="9"/>
  <c r="T55" i="9"/>
  <c r="T58" i="9"/>
  <c r="T63" i="9"/>
  <c r="U46" i="9"/>
  <c r="U57" i="9"/>
  <c r="U44" i="9"/>
  <c r="U55" i="9"/>
  <c r="U58" i="9"/>
  <c r="U63" i="9"/>
  <c r="V46" i="9"/>
  <c r="V57" i="9"/>
  <c r="V44" i="9"/>
  <c r="V55" i="9"/>
  <c r="V58" i="9"/>
  <c r="V63" i="9"/>
  <c r="W46" i="9"/>
  <c r="W57" i="9"/>
  <c r="W44" i="9"/>
  <c r="W55" i="9"/>
  <c r="W58" i="9"/>
  <c r="W63" i="9"/>
  <c r="X46" i="9"/>
  <c r="X57" i="9"/>
  <c r="X44" i="9"/>
  <c r="X55" i="9"/>
  <c r="X58" i="9"/>
  <c r="X63" i="9"/>
  <c r="Y46" i="9"/>
  <c r="Y57" i="9"/>
  <c r="Y44" i="9"/>
  <c r="Y55" i="9"/>
  <c r="Y58" i="9"/>
  <c r="Y63" i="9"/>
  <c r="Z46" i="9"/>
  <c r="Z57" i="9"/>
  <c r="Z44" i="9"/>
  <c r="Z55" i="9"/>
  <c r="Z58" i="9"/>
  <c r="Z63" i="9"/>
  <c r="AA46" i="9"/>
  <c r="AA57" i="9"/>
  <c r="AA44" i="9"/>
  <c r="AA55" i="9"/>
  <c r="AA58" i="9"/>
  <c r="AA63" i="9"/>
  <c r="AB46" i="9"/>
  <c r="AB57" i="9"/>
  <c r="AB44" i="9"/>
  <c r="AB55" i="9"/>
  <c r="AB58" i="9"/>
  <c r="AB63" i="9"/>
  <c r="AC46" i="9"/>
  <c r="AC57" i="9"/>
  <c r="AC44" i="9"/>
  <c r="AC55" i="9"/>
  <c r="AC58" i="9"/>
  <c r="AC63" i="9"/>
  <c r="AD46" i="9"/>
  <c r="AD57" i="9"/>
  <c r="AD44" i="9"/>
  <c r="AD55" i="9"/>
  <c r="AD58" i="9"/>
  <c r="AD63" i="9"/>
  <c r="AE46" i="9"/>
  <c r="AE57" i="9"/>
  <c r="AE44" i="9"/>
  <c r="AE55" i="9"/>
  <c r="AE58" i="9"/>
  <c r="AE63" i="9"/>
  <c r="AF46" i="9"/>
  <c r="AF57" i="9"/>
  <c r="AF44" i="9"/>
  <c r="AF55" i="9"/>
  <c r="AF58" i="9"/>
  <c r="AF63" i="9"/>
  <c r="AG46" i="9"/>
  <c r="AG57" i="9"/>
  <c r="AG44" i="9"/>
  <c r="AG55" i="9"/>
  <c r="AG58" i="9"/>
  <c r="AG63" i="9"/>
  <c r="AH46" i="9"/>
  <c r="AH57" i="9"/>
  <c r="AH44" i="9"/>
  <c r="AH55" i="9"/>
  <c r="AH58" i="9"/>
  <c r="AH63" i="9"/>
  <c r="AI46" i="9"/>
  <c r="AI57" i="9"/>
  <c r="AI44" i="9"/>
  <c r="AI55" i="9"/>
  <c r="AI58" i="9"/>
  <c r="AI63" i="9"/>
  <c r="AJ46" i="9"/>
  <c r="AJ57" i="9"/>
  <c r="AJ44" i="9"/>
  <c r="AJ55" i="9"/>
  <c r="AJ58" i="9"/>
  <c r="AJ63" i="9"/>
  <c r="AK46" i="9"/>
  <c r="AK57" i="9"/>
  <c r="AK44" i="9"/>
  <c r="AK55" i="9"/>
  <c r="AK58" i="9"/>
  <c r="AK63" i="9"/>
  <c r="AL46" i="9"/>
  <c r="AL57" i="9"/>
  <c r="AL44" i="9"/>
  <c r="AL55" i="9"/>
  <c r="AL58" i="9"/>
  <c r="AL63" i="9"/>
  <c r="AM46" i="9"/>
  <c r="AM57" i="9"/>
  <c r="AM44" i="9"/>
  <c r="AM55" i="9"/>
  <c r="AM58" i="9"/>
  <c r="AM63" i="9"/>
  <c r="AN46" i="9"/>
  <c r="AN57" i="9"/>
  <c r="AN44" i="9"/>
  <c r="AN55" i="9"/>
  <c r="AN58" i="9"/>
  <c r="AN63" i="9"/>
  <c r="AO46" i="9"/>
  <c r="AO57" i="9"/>
  <c r="AO44" i="9"/>
  <c r="AO55" i="9"/>
  <c r="AO58" i="9"/>
  <c r="AO63" i="9"/>
  <c r="AP46" i="9"/>
  <c r="AP57" i="9"/>
  <c r="AP44" i="9"/>
  <c r="AP55" i="9"/>
  <c r="AP58" i="9"/>
  <c r="AP63" i="9"/>
  <c r="AQ46" i="9"/>
  <c r="AQ57" i="9"/>
  <c r="AQ44" i="9"/>
  <c r="AQ55" i="9"/>
  <c r="AQ58" i="9"/>
  <c r="AQ63" i="9"/>
  <c r="AR46" i="9"/>
  <c r="AR57" i="9"/>
  <c r="AR44" i="9"/>
  <c r="AR55" i="9"/>
  <c r="AR58" i="9"/>
  <c r="AR63" i="9"/>
  <c r="AS46" i="9"/>
  <c r="AS57" i="9"/>
  <c r="AS44" i="9"/>
  <c r="AS55" i="9"/>
  <c r="AS58" i="9"/>
  <c r="AS63" i="9"/>
  <c r="AT46" i="9"/>
  <c r="AT57" i="9"/>
  <c r="AT44" i="9"/>
  <c r="AT55" i="9"/>
  <c r="AT58" i="9"/>
  <c r="AT63" i="9"/>
  <c r="AU46" i="9"/>
  <c r="AU57" i="9"/>
  <c r="AU44" i="9"/>
  <c r="AU55" i="9"/>
  <c r="AU58" i="9"/>
  <c r="AU63" i="9"/>
  <c r="AV46" i="9"/>
  <c r="AV57" i="9"/>
  <c r="AV44" i="9"/>
  <c r="AV55" i="9"/>
  <c r="AV58" i="9"/>
  <c r="AV63" i="9"/>
  <c r="AW46" i="9"/>
  <c r="AW57" i="9"/>
  <c r="AW44" i="9"/>
  <c r="AW55" i="9"/>
  <c r="AW58" i="9"/>
  <c r="AW63" i="9"/>
  <c r="AX46" i="9"/>
  <c r="AX57" i="9"/>
  <c r="AX44" i="9"/>
  <c r="AX55" i="9"/>
  <c r="AX58" i="9"/>
  <c r="AX63" i="9"/>
  <c r="AY46" i="9"/>
  <c r="AY57" i="9"/>
  <c r="AY44" i="9"/>
  <c r="AY55" i="9"/>
  <c r="AY58" i="9"/>
  <c r="AY63" i="9"/>
  <c r="AZ46" i="9"/>
  <c r="AZ57" i="9"/>
  <c r="AZ44" i="9"/>
  <c r="AZ55" i="9"/>
  <c r="AZ58" i="9"/>
  <c r="AZ63" i="9"/>
  <c r="BA46" i="9"/>
  <c r="BA57" i="9"/>
  <c r="BA44" i="9"/>
  <c r="BA55" i="9"/>
  <c r="BA58" i="9"/>
  <c r="BA63" i="9"/>
  <c r="BB46" i="9"/>
  <c r="BB57" i="9"/>
  <c r="BB44" i="9"/>
  <c r="BB55" i="9"/>
  <c r="BB58" i="9"/>
  <c r="BB63" i="9"/>
  <c r="BC46" i="9"/>
  <c r="BC57" i="9"/>
  <c r="BC44" i="9"/>
  <c r="BC55" i="9"/>
  <c r="BC58" i="9"/>
  <c r="BC63" i="9"/>
  <c r="BD46" i="9"/>
  <c r="BD57" i="9"/>
  <c r="BD44" i="9"/>
  <c r="BD55" i="9"/>
  <c r="BD58" i="9"/>
  <c r="BD63" i="9"/>
  <c r="BE46" i="9"/>
  <c r="BE57" i="9"/>
  <c r="BE44" i="9"/>
  <c r="BE55" i="9"/>
  <c r="BE58" i="9"/>
  <c r="BE63" i="9"/>
  <c r="BF46" i="9"/>
  <c r="BF57" i="9"/>
  <c r="BF44" i="9"/>
  <c r="BF55" i="9"/>
  <c r="BF58" i="9"/>
  <c r="BF63" i="9"/>
  <c r="BG46" i="9"/>
  <c r="BG57" i="9"/>
  <c r="BG44" i="9"/>
  <c r="BG55" i="9"/>
  <c r="BG58" i="9"/>
  <c r="BG63" i="9"/>
  <c r="BH46" i="9"/>
  <c r="BH57" i="9"/>
  <c r="BH44" i="9"/>
  <c r="BH55" i="9"/>
  <c r="BH58" i="9"/>
  <c r="BH63" i="9"/>
  <c r="BI46" i="9"/>
  <c r="BI57" i="9"/>
  <c r="BI44" i="9"/>
  <c r="BI55" i="9"/>
  <c r="BI58" i="9"/>
  <c r="BI63" i="9"/>
  <c r="BJ46" i="9"/>
  <c r="BJ57" i="9"/>
  <c r="BJ44" i="9"/>
  <c r="BJ55" i="9"/>
  <c r="BJ58" i="9"/>
  <c r="BJ63" i="9"/>
  <c r="BK46" i="9"/>
  <c r="BK57" i="9"/>
  <c r="BK44" i="9"/>
  <c r="BK55" i="9"/>
  <c r="BK58" i="9"/>
  <c r="BK63" i="9"/>
  <c r="BL46" i="9"/>
  <c r="BL57" i="9"/>
  <c r="BL44" i="9"/>
  <c r="BL55" i="9"/>
  <c r="BL58" i="9"/>
  <c r="BL63" i="9"/>
  <c r="BM46" i="9"/>
  <c r="BM57" i="9"/>
  <c r="BM44" i="9"/>
  <c r="BM55" i="9"/>
  <c r="BM58" i="9"/>
  <c r="BM63" i="9"/>
  <c r="BN46" i="9"/>
  <c r="BN57" i="9"/>
  <c r="BN44" i="9"/>
  <c r="BN55" i="9"/>
  <c r="BN58" i="9"/>
  <c r="BN63" i="9"/>
  <c r="BO46" i="9"/>
  <c r="BO57" i="9"/>
  <c r="BO44" i="9"/>
  <c r="BO55" i="9"/>
  <c r="BO58" i="9"/>
  <c r="BO63" i="9"/>
  <c r="BP46" i="9"/>
  <c r="BP57" i="9"/>
  <c r="BP44" i="9"/>
  <c r="BP55" i="9"/>
  <c r="BP58" i="9"/>
  <c r="BP63" i="9"/>
  <c r="BQ46" i="9"/>
  <c r="BQ57" i="9"/>
  <c r="BQ44" i="9"/>
  <c r="BQ55" i="9"/>
  <c r="BQ58" i="9"/>
  <c r="BQ63" i="9"/>
  <c r="BR46" i="9"/>
  <c r="BR57" i="9"/>
  <c r="BR44" i="9"/>
  <c r="BR55" i="9"/>
  <c r="BR58" i="9"/>
  <c r="BR63" i="9"/>
  <c r="BS46" i="9"/>
  <c r="BS57" i="9"/>
  <c r="BS44" i="9"/>
  <c r="BS55" i="9"/>
  <c r="BS58" i="9"/>
  <c r="BS63" i="9"/>
  <c r="BT46" i="9"/>
  <c r="BT57" i="9"/>
  <c r="BT44" i="9"/>
  <c r="BT55" i="9"/>
  <c r="BT58" i="9"/>
  <c r="BT63" i="9"/>
  <c r="BU46" i="9"/>
  <c r="BU57" i="9"/>
  <c r="BU44" i="9"/>
  <c r="BU55" i="9"/>
  <c r="BU58" i="9"/>
  <c r="BU63" i="9"/>
  <c r="BV46" i="9"/>
  <c r="BV57" i="9"/>
  <c r="BV44" i="9"/>
  <c r="BV55" i="9"/>
  <c r="BV58" i="9"/>
  <c r="BV63" i="9"/>
  <c r="C45" i="9"/>
  <c r="C56" i="9"/>
  <c r="C43" i="9"/>
  <c r="C54" i="9"/>
  <c r="C59" i="9"/>
  <c r="C64" i="9"/>
  <c r="D64" i="9"/>
  <c r="E45" i="9"/>
  <c r="E56" i="9"/>
  <c r="E43" i="9"/>
  <c r="E54" i="9"/>
  <c r="E59" i="9"/>
  <c r="E64" i="9"/>
  <c r="F45" i="9"/>
  <c r="F56" i="9"/>
  <c r="F43" i="9"/>
  <c r="F54" i="9"/>
  <c r="F59" i="9"/>
  <c r="F64" i="9"/>
  <c r="G45" i="9"/>
  <c r="G56" i="9"/>
  <c r="G43" i="9"/>
  <c r="G54" i="9"/>
  <c r="G59" i="9"/>
  <c r="G64" i="9"/>
  <c r="H45" i="9"/>
  <c r="H56" i="9"/>
  <c r="H43" i="9"/>
  <c r="H54" i="9"/>
  <c r="H59" i="9"/>
  <c r="H64" i="9"/>
  <c r="I45" i="9"/>
  <c r="I56" i="9"/>
  <c r="I43" i="9"/>
  <c r="I54" i="9"/>
  <c r="I59" i="9"/>
  <c r="I64" i="9"/>
  <c r="K45" i="9"/>
  <c r="K56" i="9"/>
  <c r="K43" i="9"/>
  <c r="K54" i="9"/>
  <c r="K59" i="9"/>
  <c r="K64" i="9"/>
  <c r="L45" i="9"/>
  <c r="L56" i="9"/>
  <c r="L43" i="9"/>
  <c r="L54" i="9"/>
  <c r="L59" i="9"/>
  <c r="L64" i="9"/>
  <c r="M45" i="9"/>
  <c r="M56" i="9"/>
  <c r="M43" i="9"/>
  <c r="M54" i="9"/>
  <c r="M59" i="9"/>
  <c r="M64" i="9"/>
  <c r="N45" i="9"/>
  <c r="N56" i="9"/>
  <c r="N43" i="9"/>
  <c r="N54" i="9"/>
  <c r="N59" i="9"/>
  <c r="N64" i="9"/>
  <c r="O45" i="9"/>
  <c r="O56" i="9"/>
  <c r="O43" i="9"/>
  <c r="O54" i="9"/>
  <c r="O59" i="9"/>
  <c r="O64" i="9"/>
  <c r="P45" i="9"/>
  <c r="P56" i="9"/>
  <c r="P43" i="9"/>
  <c r="P54" i="9"/>
  <c r="P59" i="9"/>
  <c r="P64" i="9"/>
  <c r="Q45" i="9"/>
  <c r="Q56" i="9"/>
  <c r="Q43" i="9"/>
  <c r="Q54" i="9"/>
  <c r="Q59" i="9"/>
  <c r="Q64" i="9"/>
  <c r="R45" i="9"/>
  <c r="R56" i="9"/>
  <c r="R43" i="9"/>
  <c r="R54" i="9"/>
  <c r="R59" i="9"/>
  <c r="R64" i="9"/>
  <c r="S45" i="9"/>
  <c r="S56" i="9"/>
  <c r="S43" i="9"/>
  <c r="S54" i="9"/>
  <c r="S59" i="9"/>
  <c r="S64" i="9"/>
  <c r="T45" i="9"/>
  <c r="T56" i="9"/>
  <c r="T43" i="9"/>
  <c r="T54" i="9"/>
  <c r="T59" i="9"/>
  <c r="T64" i="9"/>
  <c r="U45" i="9"/>
  <c r="U56" i="9"/>
  <c r="U43" i="9"/>
  <c r="U54" i="9"/>
  <c r="U59" i="9"/>
  <c r="U64" i="9"/>
  <c r="V45" i="9"/>
  <c r="V56" i="9"/>
  <c r="V43" i="9"/>
  <c r="V54" i="9"/>
  <c r="V59" i="9"/>
  <c r="V64" i="9"/>
  <c r="W45" i="9"/>
  <c r="W56" i="9"/>
  <c r="W43" i="9"/>
  <c r="W54" i="9"/>
  <c r="W59" i="9"/>
  <c r="W64" i="9"/>
  <c r="X45" i="9"/>
  <c r="X56" i="9"/>
  <c r="X43" i="9"/>
  <c r="X54" i="9"/>
  <c r="X59" i="9"/>
  <c r="X64" i="9"/>
  <c r="Y45" i="9"/>
  <c r="Y56" i="9"/>
  <c r="Y43" i="9"/>
  <c r="Y54" i="9"/>
  <c r="Y59" i="9"/>
  <c r="Y64" i="9"/>
  <c r="Z45" i="9"/>
  <c r="Z56" i="9"/>
  <c r="Z43" i="9"/>
  <c r="Z54" i="9"/>
  <c r="Z59" i="9"/>
  <c r="Z64" i="9"/>
  <c r="AA45" i="9"/>
  <c r="AA56" i="9"/>
  <c r="AA43" i="9"/>
  <c r="AA54" i="9"/>
  <c r="AA59" i="9"/>
  <c r="AA64" i="9"/>
  <c r="AB45" i="9"/>
  <c r="AB56" i="9"/>
  <c r="AB43" i="9"/>
  <c r="AB54" i="9"/>
  <c r="AB59" i="9"/>
  <c r="AB64" i="9"/>
  <c r="AC45" i="9"/>
  <c r="AC56" i="9"/>
  <c r="AC43" i="9"/>
  <c r="AC54" i="9"/>
  <c r="AC59" i="9"/>
  <c r="AC64" i="9"/>
  <c r="AD45" i="9"/>
  <c r="AD56" i="9"/>
  <c r="AD43" i="9"/>
  <c r="AD54" i="9"/>
  <c r="AD59" i="9"/>
  <c r="AD64" i="9"/>
  <c r="AE45" i="9"/>
  <c r="AE56" i="9"/>
  <c r="AE43" i="9"/>
  <c r="AE54" i="9"/>
  <c r="AE59" i="9"/>
  <c r="AE64" i="9"/>
  <c r="AF45" i="9"/>
  <c r="AF56" i="9"/>
  <c r="AF43" i="9"/>
  <c r="AF54" i="9"/>
  <c r="AF59" i="9"/>
  <c r="AF64" i="9"/>
  <c r="AG45" i="9"/>
  <c r="AG56" i="9"/>
  <c r="AG43" i="9"/>
  <c r="AG54" i="9"/>
  <c r="AG59" i="9"/>
  <c r="AG64" i="9"/>
  <c r="AH45" i="9"/>
  <c r="AH56" i="9"/>
  <c r="AH43" i="9"/>
  <c r="AH54" i="9"/>
  <c r="AH59" i="9"/>
  <c r="AH64" i="9"/>
  <c r="AI45" i="9"/>
  <c r="AI56" i="9"/>
  <c r="AI43" i="9"/>
  <c r="AI54" i="9"/>
  <c r="AI59" i="9"/>
  <c r="AI64" i="9"/>
  <c r="AJ45" i="9"/>
  <c r="AJ56" i="9"/>
  <c r="AJ43" i="9"/>
  <c r="AJ54" i="9"/>
  <c r="AJ59" i="9"/>
  <c r="AJ64" i="9"/>
  <c r="AK45" i="9"/>
  <c r="AK56" i="9"/>
  <c r="AK43" i="9"/>
  <c r="AK54" i="9"/>
  <c r="AK59" i="9"/>
  <c r="AK64" i="9"/>
  <c r="AL45" i="9"/>
  <c r="AL56" i="9"/>
  <c r="AL43" i="9"/>
  <c r="AL54" i="9"/>
  <c r="AL59" i="9"/>
  <c r="AL64" i="9"/>
  <c r="AM45" i="9"/>
  <c r="AM56" i="9"/>
  <c r="AM43" i="9"/>
  <c r="AM54" i="9"/>
  <c r="AM59" i="9"/>
  <c r="AM64" i="9"/>
  <c r="AN45" i="9"/>
  <c r="AN56" i="9"/>
  <c r="AN43" i="9"/>
  <c r="AN54" i="9"/>
  <c r="AN59" i="9"/>
  <c r="AN64" i="9"/>
  <c r="AO45" i="9"/>
  <c r="AO56" i="9"/>
  <c r="AO43" i="9"/>
  <c r="AO54" i="9"/>
  <c r="AO59" i="9"/>
  <c r="AO64" i="9"/>
  <c r="AP45" i="9"/>
  <c r="AP56" i="9"/>
  <c r="AP43" i="9"/>
  <c r="AP54" i="9"/>
  <c r="AP59" i="9"/>
  <c r="AP64" i="9"/>
  <c r="AQ45" i="9"/>
  <c r="AQ56" i="9"/>
  <c r="AQ43" i="9"/>
  <c r="AQ54" i="9"/>
  <c r="AQ59" i="9"/>
  <c r="AQ64" i="9"/>
  <c r="AR45" i="9"/>
  <c r="AR56" i="9"/>
  <c r="AR43" i="9"/>
  <c r="AR54" i="9"/>
  <c r="AR59" i="9"/>
  <c r="AR64" i="9"/>
  <c r="AS45" i="9"/>
  <c r="AS56" i="9"/>
  <c r="AS43" i="9"/>
  <c r="AS54" i="9"/>
  <c r="AS59" i="9"/>
  <c r="AS64" i="9"/>
  <c r="AT45" i="9"/>
  <c r="AT56" i="9"/>
  <c r="AT43" i="9"/>
  <c r="AT54" i="9"/>
  <c r="AT59" i="9"/>
  <c r="AT64" i="9"/>
  <c r="AU45" i="9"/>
  <c r="AU56" i="9"/>
  <c r="AU43" i="9"/>
  <c r="AU54" i="9"/>
  <c r="AU59" i="9"/>
  <c r="AU64" i="9"/>
  <c r="AV45" i="9"/>
  <c r="AV56" i="9"/>
  <c r="AV43" i="9"/>
  <c r="AV54" i="9"/>
  <c r="AV59" i="9"/>
  <c r="AV64" i="9"/>
  <c r="AW45" i="9"/>
  <c r="AW56" i="9"/>
  <c r="AW43" i="9"/>
  <c r="AW54" i="9"/>
  <c r="AW59" i="9"/>
  <c r="AW64" i="9"/>
  <c r="AX45" i="9"/>
  <c r="AX56" i="9"/>
  <c r="AX43" i="9"/>
  <c r="AX54" i="9"/>
  <c r="AX59" i="9"/>
  <c r="AX64" i="9"/>
  <c r="AY45" i="9"/>
  <c r="AY56" i="9"/>
  <c r="AY43" i="9"/>
  <c r="AY54" i="9"/>
  <c r="AY59" i="9"/>
  <c r="AY64" i="9"/>
  <c r="AZ45" i="9"/>
  <c r="AZ56" i="9"/>
  <c r="AZ43" i="9"/>
  <c r="AZ54" i="9"/>
  <c r="AZ59" i="9"/>
  <c r="AZ64" i="9"/>
  <c r="BA45" i="9"/>
  <c r="BA56" i="9"/>
  <c r="BA43" i="9"/>
  <c r="BA54" i="9"/>
  <c r="BA59" i="9"/>
  <c r="BA64" i="9"/>
  <c r="BB45" i="9"/>
  <c r="BB56" i="9"/>
  <c r="BB43" i="9"/>
  <c r="BB54" i="9"/>
  <c r="BB59" i="9"/>
  <c r="BB64" i="9"/>
  <c r="BC45" i="9"/>
  <c r="BC56" i="9"/>
  <c r="BC43" i="9"/>
  <c r="BC54" i="9"/>
  <c r="BC59" i="9"/>
  <c r="BC64" i="9"/>
  <c r="BD45" i="9"/>
  <c r="BD56" i="9"/>
  <c r="BD43" i="9"/>
  <c r="BD54" i="9"/>
  <c r="BD59" i="9"/>
  <c r="BD64" i="9"/>
  <c r="BE45" i="9"/>
  <c r="BE56" i="9"/>
  <c r="BE43" i="9"/>
  <c r="BE54" i="9"/>
  <c r="BE59" i="9"/>
  <c r="BE64" i="9"/>
  <c r="BF45" i="9"/>
  <c r="BF56" i="9"/>
  <c r="BF43" i="9"/>
  <c r="BF54" i="9"/>
  <c r="BF59" i="9"/>
  <c r="BF64" i="9"/>
  <c r="BG45" i="9"/>
  <c r="BG56" i="9"/>
  <c r="BG43" i="9"/>
  <c r="BG54" i="9"/>
  <c r="BG59" i="9"/>
  <c r="BG64" i="9"/>
  <c r="BH45" i="9"/>
  <c r="BH56" i="9"/>
  <c r="BH43" i="9"/>
  <c r="BH54" i="9"/>
  <c r="BH59" i="9"/>
  <c r="BH64" i="9"/>
  <c r="BI45" i="9"/>
  <c r="BI56" i="9"/>
  <c r="BI43" i="9"/>
  <c r="BI54" i="9"/>
  <c r="BI59" i="9"/>
  <c r="BI64" i="9"/>
  <c r="BJ45" i="9"/>
  <c r="BJ56" i="9"/>
  <c r="BJ43" i="9"/>
  <c r="BJ54" i="9"/>
  <c r="BJ59" i="9"/>
  <c r="BJ64" i="9"/>
  <c r="BK45" i="9"/>
  <c r="BK56" i="9"/>
  <c r="BK43" i="9"/>
  <c r="BK54" i="9"/>
  <c r="BK59" i="9"/>
  <c r="BK64" i="9"/>
  <c r="BL45" i="9"/>
  <c r="BL56" i="9"/>
  <c r="BL43" i="9"/>
  <c r="BL54" i="9"/>
  <c r="BL59" i="9"/>
  <c r="BL64" i="9"/>
  <c r="BM45" i="9"/>
  <c r="BM56" i="9"/>
  <c r="BM43" i="9"/>
  <c r="BM54" i="9"/>
  <c r="BM59" i="9"/>
  <c r="BM64" i="9"/>
  <c r="BN45" i="9"/>
  <c r="BN56" i="9"/>
  <c r="BN43" i="9"/>
  <c r="BN54" i="9"/>
  <c r="BN59" i="9"/>
  <c r="BN64" i="9"/>
  <c r="BO45" i="9"/>
  <c r="BO56" i="9"/>
  <c r="BO43" i="9"/>
  <c r="BO54" i="9"/>
  <c r="BO59" i="9"/>
  <c r="BO64" i="9"/>
  <c r="BP45" i="9"/>
  <c r="BP56" i="9"/>
  <c r="BP43" i="9"/>
  <c r="BP54" i="9"/>
  <c r="BP59" i="9"/>
  <c r="BP64" i="9"/>
  <c r="BQ45" i="9"/>
  <c r="BQ56" i="9"/>
  <c r="BQ43" i="9"/>
  <c r="BQ54" i="9"/>
  <c r="BQ59" i="9"/>
  <c r="BQ64" i="9"/>
  <c r="BR45" i="9"/>
  <c r="BR56" i="9"/>
  <c r="BR43" i="9"/>
  <c r="BR54" i="9"/>
  <c r="BR59" i="9"/>
  <c r="BR64" i="9"/>
  <c r="BS45" i="9"/>
  <c r="BS56" i="9"/>
  <c r="BS43" i="9"/>
  <c r="BS54" i="9"/>
  <c r="BS59" i="9"/>
  <c r="BS64" i="9"/>
  <c r="BT45" i="9"/>
  <c r="BT56" i="9"/>
  <c r="BT43" i="9"/>
  <c r="BT54" i="9"/>
  <c r="BT59" i="9"/>
  <c r="BT64" i="9"/>
  <c r="BU45" i="9"/>
  <c r="BU56" i="9"/>
  <c r="BU43" i="9"/>
  <c r="BU54" i="9"/>
  <c r="BU59" i="9"/>
  <c r="BU64" i="9"/>
  <c r="BV45" i="9"/>
  <c r="BV56" i="9"/>
  <c r="BV43" i="9"/>
  <c r="BV54" i="9"/>
  <c r="BV59" i="9"/>
  <c r="BV64" i="9"/>
  <c r="C42" i="9"/>
  <c r="C53" i="9"/>
  <c r="C65" i="9"/>
  <c r="D65" i="9"/>
  <c r="E42" i="9"/>
  <c r="E53" i="9"/>
  <c r="E65" i="9"/>
  <c r="F42" i="9"/>
  <c r="F53" i="9"/>
  <c r="F65" i="9"/>
  <c r="G42" i="9"/>
  <c r="G53" i="9"/>
  <c r="G65" i="9"/>
  <c r="H42" i="9"/>
  <c r="H53" i="9"/>
  <c r="H65" i="9"/>
  <c r="I42" i="9"/>
  <c r="I53" i="9"/>
  <c r="I65" i="9"/>
  <c r="K42" i="9"/>
  <c r="K53" i="9"/>
  <c r="K65" i="9"/>
  <c r="L42" i="9"/>
  <c r="L53" i="9"/>
  <c r="L65" i="9"/>
  <c r="M42" i="9"/>
  <c r="M53" i="9"/>
  <c r="M65" i="9"/>
  <c r="N42" i="9"/>
  <c r="N53" i="9"/>
  <c r="N65" i="9"/>
  <c r="O42" i="9"/>
  <c r="O53" i="9"/>
  <c r="O65" i="9"/>
  <c r="P42" i="9"/>
  <c r="P53" i="9"/>
  <c r="P65" i="9"/>
  <c r="Q42" i="9"/>
  <c r="Q53" i="9"/>
  <c r="Q65" i="9"/>
  <c r="R42" i="9"/>
  <c r="R53" i="9"/>
  <c r="R65" i="9"/>
  <c r="S42" i="9"/>
  <c r="S53" i="9"/>
  <c r="S65" i="9"/>
  <c r="T42" i="9"/>
  <c r="T53" i="9"/>
  <c r="T65" i="9"/>
  <c r="U42" i="9"/>
  <c r="U53" i="9"/>
  <c r="U65" i="9"/>
  <c r="V42" i="9"/>
  <c r="V53" i="9"/>
  <c r="V65" i="9"/>
  <c r="W42" i="9"/>
  <c r="W53" i="9"/>
  <c r="W65" i="9"/>
  <c r="X42" i="9"/>
  <c r="X53" i="9"/>
  <c r="X65" i="9"/>
  <c r="Y42" i="9"/>
  <c r="Y53" i="9"/>
  <c r="Y65" i="9"/>
  <c r="Z42" i="9"/>
  <c r="Z53" i="9"/>
  <c r="Z65" i="9"/>
  <c r="AA42" i="9"/>
  <c r="AA53" i="9"/>
  <c r="AA65" i="9"/>
  <c r="AB42" i="9"/>
  <c r="AB53" i="9"/>
  <c r="AB65" i="9"/>
  <c r="AC42" i="9"/>
  <c r="AC53" i="9"/>
  <c r="AC65" i="9"/>
  <c r="AD42" i="9"/>
  <c r="AD53" i="9"/>
  <c r="AD65" i="9"/>
  <c r="AE42" i="9"/>
  <c r="AE53" i="9"/>
  <c r="AE65" i="9"/>
  <c r="AF42" i="9"/>
  <c r="AF53" i="9"/>
  <c r="AF65" i="9"/>
  <c r="AG42" i="9"/>
  <c r="AG53" i="9"/>
  <c r="AG65" i="9"/>
  <c r="AH42" i="9"/>
  <c r="AH53" i="9"/>
  <c r="AH65" i="9"/>
  <c r="AI42" i="9"/>
  <c r="AI53" i="9"/>
  <c r="AI65" i="9"/>
  <c r="AJ42" i="9"/>
  <c r="AJ53" i="9"/>
  <c r="AJ65" i="9"/>
  <c r="AK42" i="9"/>
  <c r="AK53" i="9"/>
  <c r="AK65" i="9"/>
  <c r="AL42" i="9"/>
  <c r="AL53" i="9"/>
  <c r="AL65" i="9"/>
  <c r="AM42" i="9"/>
  <c r="AM53" i="9"/>
  <c r="AM65" i="9"/>
  <c r="AN42" i="9"/>
  <c r="AN53" i="9"/>
  <c r="AN65" i="9"/>
  <c r="AO42" i="9"/>
  <c r="AO53" i="9"/>
  <c r="AO65" i="9"/>
  <c r="AP42" i="9"/>
  <c r="AP53" i="9"/>
  <c r="AP65" i="9"/>
  <c r="AQ42" i="9"/>
  <c r="AQ53" i="9"/>
  <c r="AQ65" i="9"/>
  <c r="AR42" i="9"/>
  <c r="AR53" i="9"/>
  <c r="AR65" i="9"/>
  <c r="AS42" i="9"/>
  <c r="AS53" i="9"/>
  <c r="AS65" i="9"/>
  <c r="AT42" i="9"/>
  <c r="AT53" i="9"/>
  <c r="AT65" i="9"/>
  <c r="AU42" i="9"/>
  <c r="AU53" i="9"/>
  <c r="AU65" i="9"/>
  <c r="AV42" i="9"/>
  <c r="AV53" i="9"/>
  <c r="AV65" i="9"/>
  <c r="AW42" i="9"/>
  <c r="AW53" i="9"/>
  <c r="AW65" i="9"/>
  <c r="AX42" i="9"/>
  <c r="AX53" i="9"/>
  <c r="AX65" i="9"/>
  <c r="AY42" i="9"/>
  <c r="AY53" i="9"/>
  <c r="AY65" i="9"/>
  <c r="AZ42" i="9"/>
  <c r="AZ53" i="9"/>
  <c r="AZ65" i="9"/>
  <c r="BA42" i="9"/>
  <c r="BA53" i="9"/>
  <c r="BA65" i="9"/>
  <c r="BB42" i="9"/>
  <c r="BB53" i="9"/>
  <c r="BB65" i="9"/>
  <c r="BC42" i="9"/>
  <c r="BC53" i="9"/>
  <c r="BC65" i="9"/>
  <c r="BD42" i="9"/>
  <c r="BD53" i="9"/>
  <c r="BD65" i="9"/>
  <c r="BE42" i="9"/>
  <c r="BE53" i="9"/>
  <c r="BE65" i="9"/>
  <c r="BF42" i="9"/>
  <c r="BF53" i="9"/>
  <c r="BF65" i="9"/>
  <c r="BG42" i="9"/>
  <c r="BG53" i="9"/>
  <c r="BG65" i="9"/>
  <c r="BH42" i="9"/>
  <c r="BH53" i="9"/>
  <c r="BH65" i="9"/>
  <c r="BI42" i="9"/>
  <c r="BI53" i="9"/>
  <c r="BI65" i="9"/>
  <c r="BJ42" i="9"/>
  <c r="BJ53" i="9"/>
  <c r="BJ65" i="9"/>
  <c r="BK42" i="9"/>
  <c r="BK53" i="9"/>
  <c r="BK65" i="9"/>
  <c r="BL42" i="9"/>
  <c r="BL53" i="9"/>
  <c r="BL65" i="9"/>
  <c r="BM42" i="9"/>
  <c r="BM53" i="9"/>
  <c r="BM65" i="9"/>
  <c r="BN42" i="9"/>
  <c r="BN53" i="9"/>
  <c r="BN65" i="9"/>
  <c r="BO42" i="9"/>
  <c r="BO53" i="9"/>
  <c r="BO65" i="9"/>
  <c r="BP42" i="9"/>
  <c r="BP53" i="9"/>
  <c r="BP65" i="9"/>
  <c r="BQ42" i="9"/>
  <c r="BQ53" i="9"/>
  <c r="BQ65" i="9"/>
  <c r="BR42" i="9"/>
  <c r="BR53" i="9"/>
  <c r="BR65" i="9"/>
  <c r="BS42" i="9"/>
  <c r="BS53" i="9"/>
  <c r="BS65" i="9"/>
  <c r="BT42" i="9"/>
  <c r="BT53" i="9"/>
  <c r="BT65" i="9"/>
  <c r="BU42" i="9"/>
  <c r="BU53" i="9"/>
  <c r="BU65" i="9"/>
  <c r="BV42" i="9"/>
  <c r="BV53" i="9"/>
  <c r="BV65" i="9"/>
  <c r="B42" i="9"/>
  <c r="B53" i="9"/>
  <c r="B65" i="9"/>
  <c r="B45" i="9"/>
  <c r="B56" i="9"/>
  <c r="B43" i="9"/>
  <c r="B54" i="9"/>
  <c r="B59" i="9"/>
  <c r="B64" i="9"/>
  <c r="B44" i="9"/>
  <c r="B55" i="9"/>
  <c r="B58" i="9"/>
  <c r="B63" i="9"/>
  <c r="C60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T60" i="9"/>
  <c r="U60" i="9"/>
  <c r="V60" i="9"/>
  <c r="W60" i="9"/>
  <c r="X60" i="9"/>
  <c r="Y60" i="9"/>
  <c r="Z60" i="9"/>
  <c r="AA60" i="9"/>
  <c r="AB60" i="9"/>
  <c r="AC60" i="9"/>
  <c r="AD60" i="9"/>
  <c r="AE60" i="9"/>
  <c r="AF60" i="9"/>
  <c r="AG60" i="9"/>
  <c r="AH60" i="9"/>
  <c r="AI60" i="9"/>
  <c r="AJ60" i="9"/>
  <c r="AK60" i="9"/>
  <c r="AL60" i="9"/>
  <c r="AM60" i="9"/>
  <c r="AN60" i="9"/>
  <c r="AO60" i="9"/>
  <c r="AP60" i="9"/>
  <c r="AQ60" i="9"/>
  <c r="AR60" i="9"/>
  <c r="AS60" i="9"/>
  <c r="AT60" i="9"/>
  <c r="AU60" i="9"/>
  <c r="AV60" i="9"/>
  <c r="AW60" i="9"/>
  <c r="AX60" i="9"/>
  <c r="AY60" i="9"/>
  <c r="AZ60" i="9"/>
  <c r="BA60" i="9"/>
  <c r="BB60" i="9"/>
  <c r="BC60" i="9"/>
  <c r="BD60" i="9"/>
  <c r="BE60" i="9"/>
  <c r="BF60" i="9"/>
  <c r="BG60" i="9"/>
  <c r="BH60" i="9"/>
  <c r="BI60" i="9"/>
  <c r="BJ60" i="9"/>
  <c r="BK60" i="9"/>
  <c r="BL60" i="9"/>
  <c r="BM60" i="9"/>
  <c r="BN60" i="9"/>
  <c r="BO60" i="9"/>
  <c r="BP60" i="9"/>
  <c r="BQ60" i="9"/>
  <c r="BR60" i="9"/>
  <c r="BS60" i="9"/>
  <c r="BT60" i="9"/>
  <c r="BU60" i="9"/>
  <c r="BV60" i="9"/>
  <c r="C61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T61" i="9"/>
  <c r="U61" i="9"/>
  <c r="V61" i="9"/>
  <c r="W61" i="9"/>
  <c r="X61" i="9"/>
  <c r="Y61" i="9"/>
  <c r="Z61" i="9"/>
  <c r="AA61" i="9"/>
  <c r="AB61" i="9"/>
  <c r="AC61" i="9"/>
  <c r="AD61" i="9"/>
  <c r="AE61" i="9"/>
  <c r="AF61" i="9"/>
  <c r="AG61" i="9"/>
  <c r="AH61" i="9"/>
  <c r="AI61" i="9"/>
  <c r="AJ61" i="9"/>
  <c r="AK61" i="9"/>
  <c r="AL61" i="9"/>
  <c r="AM61" i="9"/>
  <c r="AN61" i="9"/>
  <c r="AO61" i="9"/>
  <c r="AP61" i="9"/>
  <c r="AQ61" i="9"/>
  <c r="AR61" i="9"/>
  <c r="AS61" i="9"/>
  <c r="AT61" i="9"/>
  <c r="AU61" i="9"/>
  <c r="AV61" i="9"/>
  <c r="AW61" i="9"/>
  <c r="AX61" i="9"/>
  <c r="AY61" i="9"/>
  <c r="AZ61" i="9"/>
  <c r="BA61" i="9"/>
  <c r="BB61" i="9"/>
  <c r="BC61" i="9"/>
  <c r="BD61" i="9"/>
  <c r="BE61" i="9"/>
  <c r="BF61" i="9"/>
  <c r="BG61" i="9"/>
  <c r="BH61" i="9"/>
  <c r="BI61" i="9"/>
  <c r="BJ61" i="9"/>
  <c r="BK61" i="9"/>
  <c r="BL61" i="9"/>
  <c r="BM61" i="9"/>
  <c r="BN61" i="9"/>
  <c r="BO61" i="9"/>
  <c r="BP61" i="9"/>
  <c r="BQ61" i="9"/>
  <c r="BR61" i="9"/>
  <c r="BS61" i="9"/>
  <c r="BT61" i="9"/>
  <c r="BU61" i="9"/>
  <c r="BV61" i="9"/>
  <c r="C62" i="9"/>
  <c r="D62" i="9"/>
  <c r="E62" i="9"/>
  <c r="F62" i="9"/>
  <c r="G62" i="9"/>
  <c r="H62" i="9"/>
  <c r="I62" i="9"/>
  <c r="J62" i="9"/>
  <c r="K62" i="9"/>
  <c r="L62" i="9"/>
  <c r="M62" i="9"/>
  <c r="N62" i="9"/>
  <c r="O62" i="9"/>
  <c r="P62" i="9"/>
  <c r="Q62" i="9"/>
  <c r="R62" i="9"/>
  <c r="S62" i="9"/>
  <c r="T62" i="9"/>
  <c r="U62" i="9"/>
  <c r="V62" i="9"/>
  <c r="W62" i="9"/>
  <c r="X62" i="9"/>
  <c r="Y62" i="9"/>
  <c r="Z62" i="9"/>
  <c r="AA62" i="9"/>
  <c r="AB62" i="9"/>
  <c r="AC62" i="9"/>
  <c r="AD62" i="9"/>
  <c r="AE62" i="9"/>
  <c r="AF62" i="9"/>
  <c r="AG62" i="9"/>
  <c r="AH62" i="9"/>
  <c r="AI62" i="9"/>
  <c r="AJ62" i="9"/>
  <c r="AK62" i="9"/>
  <c r="AL62" i="9"/>
  <c r="AM62" i="9"/>
  <c r="AN62" i="9"/>
  <c r="AO62" i="9"/>
  <c r="AP62" i="9"/>
  <c r="AQ62" i="9"/>
  <c r="AR62" i="9"/>
  <c r="AS62" i="9"/>
  <c r="AT62" i="9"/>
  <c r="AU62" i="9"/>
  <c r="AV62" i="9"/>
  <c r="AW62" i="9"/>
  <c r="AX62" i="9"/>
  <c r="AY62" i="9"/>
  <c r="AZ62" i="9"/>
  <c r="BA62" i="9"/>
  <c r="BB62" i="9"/>
  <c r="BC62" i="9"/>
  <c r="BD62" i="9"/>
  <c r="BE62" i="9"/>
  <c r="BF62" i="9"/>
  <c r="BG62" i="9"/>
  <c r="BH62" i="9"/>
  <c r="BI62" i="9"/>
  <c r="BJ62" i="9"/>
  <c r="BK62" i="9"/>
  <c r="BL62" i="9"/>
  <c r="BM62" i="9"/>
  <c r="BN62" i="9"/>
  <c r="BO62" i="9"/>
  <c r="BP62" i="9"/>
  <c r="BQ62" i="9"/>
  <c r="BR62" i="9"/>
  <c r="BS62" i="9"/>
  <c r="BT62" i="9"/>
  <c r="BU62" i="9"/>
  <c r="BV62" i="9"/>
  <c r="B62" i="9"/>
  <c r="B61" i="9"/>
  <c r="B60" i="9"/>
  <c r="C48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T48" i="9"/>
  <c r="U48" i="9"/>
  <c r="V48" i="9"/>
  <c r="W48" i="9"/>
  <c r="X48" i="9"/>
  <c r="Y48" i="9"/>
  <c r="Z48" i="9"/>
  <c r="AA48" i="9"/>
  <c r="AB48" i="9"/>
  <c r="AC48" i="9"/>
  <c r="AD48" i="9"/>
  <c r="AE48" i="9"/>
  <c r="AF48" i="9"/>
  <c r="AG48" i="9"/>
  <c r="AH48" i="9"/>
  <c r="AI48" i="9"/>
  <c r="AJ48" i="9"/>
  <c r="AK48" i="9"/>
  <c r="AL48" i="9"/>
  <c r="AM48" i="9"/>
  <c r="AN48" i="9"/>
  <c r="AO48" i="9"/>
  <c r="AP48" i="9"/>
  <c r="AQ48" i="9"/>
  <c r="AR48" i="9"/>
  <c r="AS48" i="9"/>
  <c r="AT48" i="9"/>
  <c r="AU48" i="9"/>
  <c r="AV48" i="9"/>
  <c r="AW48" i="9"/>
  <c r="AX48" i="9"/>
  <c r="AY48" i="9"/>
  <c r="AZ48" i="9"/>
  <c r="BA48" i="9"/>
  <c r="BB48" i="9"/>
  <c r="BC48" i="9"/>
  <c r="BD48" i="9"/>
  <c r="BE48" i="9"/>
  <c r="BF48" i="9"/>
  <c r="BG48" i="9"/>
  <c r="BH48" i="9"/>
  <c r="BI48" i="9"/>
  <c r="BJ48" i="9"/>
  <c r="BK48" i="9"/>
  <c r="BL48" i="9"/>
  <c r="BM48" i="9"/>
  <c r="BN48" i="9"/>
  <c r="BO48" i="9"/>
  <c r="BP48" i="9"/>
  <c r="BQ48" i="9"/>
  <c r="BR48" i="9"/>
  <c r="BS48" i="9"/>
  <c r="BT48" i="9"/>
  <c r="BU48" i="9"/>
  <c r="BV48" i="9"/>
  <c r="B48" i="9"/>
  <c r="C47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T47" i="9"/>
  <c r="U47" i="9"/>
  <c r="V47" i="9"/>
  <c r="W47" i="9"/>
  <c r="X47" i="9"/>
  <c r="Y47" i="9"/>
  <c r="Z47" i="9"/>
  <c r="AA47" i="9"/>
  <c r="AB47" i="9"/>
  <c r="AC47" i="9"/>
  <c r="AD47" i="9"/>
  <c r="AE47" i="9"/>
  <c r="AF47" i="9"/>
  <c r="AG47" i="9"/>
  <c r="AH47" i="9"/>
  <c r="AI47" i="9"/>
  <c r="AJ47" i="9"/>
  <c r="AK47" i="9"/>
  <c r="AL47" i="9"/>
  <c r="AM47" i="9"/>
  <c r="AN47" i="9"/>
  <c r="AO47" i="9"/>
  <c r="AP47" i="9"/>
  <c r="AQ47" i="9"/>
  <c r="AR47" i="9"/>
  <c r="AS47" i="9"/>
  <c r="AT47" i="9"/>
  <c r="AU47" i="9"/>
  <c r="AV47" i="9"/>
  <c r="AW47" i="9"/>
  <c r="AX47" i="9"/>
  <c r="AY47" i="9"/>
  <c r="AZ47" i="9"/>
  <c r="BA47" i="9"/>
  <c r="BB47" i="9"/>
  <c r="BC47" i="9"/>
  <c r="BD47" i="9"/>
  <c r="BE47" i="9"/>
  <c r="BF47" i="9"/>
  <c r="BG47" i="9"/>
  <c r="BH47" i="9"/>
  <c r="BI47" i="9"/>
  <c r="BJ47" i="9"/>
  <c r="BK47" i="9"/>
  <c r="BL47" i="9"/>
  <c r="BM47" i="9"/>
  <c r="BN47" i="9"/>
  <c r="BO47" i="9"/>
  <c r="BP47" i="9"/>
  <c r="BQ47" i="9"/>
  <c r="BR47" i="9"/>
  <c r="BS47" i="9"/>
  <c r="BT47" i="9"/>
  <c r="BU47" i="9"/>
  <c r="BV47" i="9"/>
  <c r="B47" i="9"/>
  <c r="J43" i="26"/>
  <c r="J42" i="26"/>
  <c r="J44" i="26"/>
  <c r="J45" i="26"/>
  <c r="J46" i="26"/>
  <c r="J47" i="26"/>
  <c r="J48" i="26"/>
  <c r="J41" i="26"/>
  <c r="J62" i="18"/>
  <c r="J48" i="18"/>
  <c r="J49" i="18"/>
  <c r="J50" i="18"/>
  <c r="J51" i="18"/>
  <c r="J52" i="18"/>
  <c r="J53" i="18"/>
  <c r="J54" i="18"/>
  <c r="J55" i="18"/>
  <c r="J56" i="18"/>
  <c r="J57" i="18"/>
  <c r="J58" i="18"/>
  <c r="J59" i="18"/>
  <c r="J61" i="18"/>
  <c r="O29" i="1"/>
  <c r="O28" i="1"/>
  <c r="O30" i="1"/>
  <c r="O31" i="1"/>
  <c r="O32" i="1"/>
  <c r="O33" i="1"/>
  <c r="O34" i="1"/>
  <c r="O35" i="1"/>
  <c r="O36" i="1"/>
  <c r="O37" i="1"/>
  <c r="O38" i="1"/>
  <c r="N38" i="1"/>
  <c r="N37" i="1"/>
  <c r="N36" i="1"/>
  <c r="N33" i="1"/>
  <c r="N35" i="1"/>
  <c r="N34" i="1"/>
  <c r="N31" i="1"/>
  <c r="N30" i="1"/>
  <c r="Q21" i="9"/>
  <c r="P21" i="9"/>
  <c r="M16" i="1"/>
  <c r="L29" i="1"/>
  <c r="L16" i="1"/>
  <c r="K29" i="1"/>
  <c r="K43" i="1"/>
  <c r="N16" i="1"/>
  <c r="M29" i="1"/>
  <c r="L43" i="1"/>
  <c r="M17" i="1"/>
  <c r="L30" i="1"/>
  <c r="L17" i="1"/>
  <c r="K30" i="1"/>
  <c r="K44" i="1"/>
  <c r="N17" i="1"/>
  <c r="M30" i="1"/>
  <c r="L44" i="1"/>
  <c r="M18" i="1"/>
  <c r="L31" i="1"/>
  <c r="L18" i="1"/>
  <c r="K31" i="1"/>
  <c r="K45" i="1"/>
  <c r="N18" i="1"/>
  <c r="M31" i="1"/>
  <c r="L45" i="1"/>
  <c r="M20" i="1"/>
  <c r="L33" i="1"/>
  <c r="L20" i="1"/>
  <c r="K33" i="1"/>
  <c r="K47" i="1"/>
  <c r="N20" i="1"/>
  <c r="M33" i="1"/>
  <c r="L47" i="1"/>
  <c r="M21" i="1"/>
  <c r="L34" i="1"/>
  <c r="L21" i="1"/>
  <c r="K34" i="1"/>
  <c r="K48" i="1"/>
  <c r="N21" i="1"/>
  <c r="M34" i="1"/>
  <c r="L48" i="1"/>
  <c r="M22" i="1"/>
  <c r="L35" i="1"/>
  <c r="L22" i="1"/>
  <c r="K35" i="1"/>
  <c r="K49" i="1"/>
  <c r="N22" i="1"/>
  <c r="M35" i="1"/>
  <c r="L49" i="1"/>
  <c r="M23" i="1"/>
  <c r="L36" i="1"/>
  <c r="L23" i="1"/>
  <c r="K36" i="1"/>
  <c r="K50" i="1"/>
  <c r="N23" i="1"/>
  <c r="M36" i="1"/>
  <c r="L50" i="1"/>
  <c r="M24" i="1"/>
  <c r="L37" i="1"/>
  <c r="L24" i="1"/>
  <c r="K37" i="1"/>
  <c r="K51" i="1"/>
  <c r="N24" i="1"/>
  <c r="M37" i="1"/>
  <c r="L51" i="1"/>
  <c r="M25" i="1"/>
  <c r="L38" i="1"/>
  <c r="L25" i="1"/>
  <c r="K38" i="1"/>
  <c r="K52" i="1"/>
  <c r="N25" i="1"/>
  <c r="M38" i="1"/>
  <c r="L52" i="1"/>
  <c r="N15" i="1"/>
  <c r="M28" i="1"/>
  <c r="M15" i="1"/>
  <c r="L28" i="1"/>
  <c r="L42" i="1"/>
  <c r="L15" i="1"/>
  <c r="K28" i="1"/>
  <c r="K42" i="1"/>
  <c r="L19" i="1"/>
  <c r="K32" i="1"/>
  <c r="N19" i="1"/>
  <c r="M19" i="1"/>
</calcChain>
</file>

<file path=xl/comments1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0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1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2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3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4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5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6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7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8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9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2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20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21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22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23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24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25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3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4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5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6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7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8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9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sharedStrings.xml><?xml version="1.0" encoding="utf-8"?>
<sst xmlns="http://schemas.openxmlformats.org/spreadsheetml/2006/main" count="1580" uniqueCount="259">
  <si>
    <t>Application: Tecan i-control</t>
  </si>
  <si>
    <t>Tecan i-control , 1.5.14.0</t>
  </si>
  <si>
    <t>Device: infinite 200</t>
  </si>
  <si>
    <t>Serial number: 812003042</t>
  </si>
  <si>
    <t>Serial number of connected stacker:</t>
  </si>
  <si>
    <t>Firmware: V_2.11_04/08_InfiniTe (Apr  4 2008/14.37.11)</t>
  </si>
  <si>
    <t>MAI, V_2.11_04/08_InfiniTe (Apr  4 2008/14.37.11)</t>
  </si>
  <si>
    <t>Date:</t>
  </si>
  <si>
    <t>Time:</t>
  </si>
  <si>
    <t>6:20:43 PM</t>
  </si>
  <si>
    <t>System</t>
  </si>
  <si>
    <t>NP</t>
  </si>
  <si>
    <t>User</t>
  </si>
  <si>
    <t>NP\JOSHISAWESOME</t>
  </si>
  <si>
    <t>Plate</t>
  </si>
  <si>
    <t>Tecan 16 Flat Bottom black Quarz/Alu  [NanoQuantPlate.pdfx]</t>
  </si>
  <si>
    <t>Plate-ID (Stacker)</t>
  </si>
  <si>
    <t>Label: Label1</t>
  </si>
  <si>
    <t>Mode</t>
  </si>
  <si>
    <t>Fluorescence Top Reading</t>
  </si>
  <si>
    <t>Excitation Wavelength</t>
  </si>
  <si>
    <t>nm</t>
  </si>
  <si>
    <t>Emission Wavelength</t>
  </si>
  <si>
    <t>Excitation Bandwidth</t>
  </si>
  <si>
    <t>Emission Bandwidth</t>
  </si>
  <si>
    <t>Gain</t>
  </si>
  <si>
    <t>Manual</t>
  </si>
  <si>
    <t>Number of Flashes</t>
  </si>
  <si>
    <t>Integration Time</t>
  </si>
  <si>
    <t>µs</t>
  </si>
  <si>
    <t>Lag Time</t>
  </si>
  <si>
    <t>Settle Time</t>
  </si>
  <si>
    <t>ms</t>
  </si>
  <si>
    <t>Part of Plate</t>
  </si>
  <si>
    <t>A1-E2</t>
  </si>
  <si>
    <t>Start Time:</t>
  </si>
  <si>
    <t>11/5/2014 6:20:43 PM</t>
  </si>
  <si>
    <t>Temperature: 21.9 °C</t>
  </si>
  <si>
    <t>&lt;&gt;</t>
  </si>
  <si>
    <t>A</t>
  </si>
  <si>
    <t>B</t>
  </si>
  <si>
    <t>C</t>
  </si>
  <si>
    <t>D</t>
  </si>
  <si>
    <t>E</t>
  </si>
  <si>
    <t>End Time:</t>
  </si>
  <si>
    <t>OVER</t>
  </si>
  <si>
    <t>11/5/2014 6:20:56 PM</t>
  </si>
  <si>
    <t>6:21:28 PM</t>
  </si>
  <si>
    <t>11/5/2014 6:21:28 PM</t>
  </si>
  <si>
    <t>11/5/2014 6:21:40 PM</t>
  </si>
  <si>
    <t>6:21:58 PM</t>
  </si>
  <si>
    <t>11/5/2014 6:21:58 PM</t>
  </si>
  <si>
    <t>Temperature: 21.7 °C</t>
  </si>
  <si>
    <t>11/5/2014 6:22:11 PM</t>
  </si>
  <si>
    <t>6:22:25 PM</t>
  </si>
  <si>
    <t>11/5/2014 6:22:25 PM</t>
  </si>
  <si>
    <t>11/5/2014 6:22:38 PM</t>
  </si>
  <si>
    <t>6:22:56 PM</t>
  </si>
  <si>
    <t>11/5/2014 6:22:56 PM</t>
  </si>
  <si>
    <t>Temperature: 21.8 °C</t>
  </si>
  <si>
    <t>11/5/2014 6:23:09 PM</t>
  </si>
  <si>
    <t>6:23:24 PM</t>
  </si>
  <si>
    <t>11/5/2014 6:23:24 PM</t>
  </si>
  <si>
    <t>Temperature: 22 °C</t>
  </si>
  <si>
    <t>11/5/2014 6:23:37 PM</t>
  </si>
  <si>
    <t>6:23:50 PM</t>
  </si>
  <si>
    <t>11/5/2014 6:23:50 PM</t>
  </si>
  <si>
    <t>11/5/2014 6:24:02 PM</t>
  </si>
  <si>
    <t>6:24:40 PM</t>
  </si>
  <si>
    <t>Absorbance</t>
  </si>
  <si>
    <t>Wavelength Start</t>
  </si>
  <si>
    <t>Wavelength End</t>
  </si>
  <si>
    <t>Wavelength Step Size</t>
  </si>
  <si>
    <t>Scan Number</t>
  </si>
  <si>
    <t>Bandwidth (Range 1)</t>
  </si>
  <si>
    <t>230...315: 5nm</t>
  </si>
  <si>
    <t>Bandwidth (Range 2)</t>
  </si>
  <si>
    <t>316...1000: 9nm</t>
  </si>
  <si>
    <t>11/5/2014 6:24:40 PM</t>
  </si>
  <si>
    <t>Temperature: 22.1 °C</t>
  </si>
  <si>
    <t>Wavel.</t>
  </si>
  <si>
    <t>A1</t>
  </si>
  <si>
    <t>A2</t>
  </si>
  <si>
    <t>B1</t>
  </si>
  <si>
    <t>B2</t>
  </si>
  <si>
    <t>C1</t>
  </si>
  <si>
    <t>C2</t>
  </si>
  <si>
    <t>D1</t>
  </si>
  <si>
    <t>D2</t>
  </si>
  <si>
    <t>E1</t>
  </si>
  <si>
    <t>E2</t>
  </si>
  <si>
    <t>7:20:17 PM</t>
  </si>
  <si>
    <t>11/5/2014 7:20:17 PM</t>
  </si>
  <si>
    <t>Temperature: 23.4 °C</t>
  </si>
  <si>
    <t>11/5/2014 7:20:30 PM</t>
  </si>
  <si>
    <t>7:21:35 PM</t>
  </si>
  <si>
    <t>11/5/2014 7:21:35 PM</t>
  </si>
  <si>
    <t>Temperature: 23.2 °C</t>
  </si>
  <si>
    <t>F</t>
  </si>
  <si>
    <t>G</t>
  </si>
  <si>
    <t>H</t>
  </si>
  <si>
    <t>11/5/2014 7:21:53 PM</t>
  </si>
  <si>
    <t>7:22:13 PM</t>
  </si>
  <si>
    <t>11/5/2014 7:22:13 PM</t>
  </si>
  <si>
    <t>Temperature: 23.5 °C</t>
  </si>
  <si>
    <t>11/5/2014 7:22:31 PM</t>
  </si>
  <si>
    <t>7:23:09 PM</t>
  </si>
  <si>
    <t>11/5/2014 7:23:09 PM</t>
  </si>
  <si>
    <t>11/5/2014 7:23:27 PM</t>
  </si>
  <si>
    <t>7:23:43 PM</t>
  </si>
  <si>
    <t>11/5/2014 7:23:43 PM</t>
  </si>
  <si>
    <t>11/5/2014 7:24:01 PM</t>
  </si>
  <si>
    <t>7:24:37 PM</t>
  </si>
  <si>
    <t>11/5/2014 7:24:37 PM</t>
  </si>
  <si>
    <t>Temperature: 23.6 °C</t>
  </si>
  <si>
    <t>11/5/2014 7:24:55 PM</t>
  </si>
  <si>
    <t>7:25:07 PM</t>
  </si>
  <si>
    <t>11/5/2014 7:25:07 PM</t>
  </si>
  <si>
    <t>11/5/2014 7:25:25 PM</t>
  </si>
  <si>
    <t>7:25:41 PM</t>
  </si>
  <si>
    <t>11/5/2014 7:25:41 PM</t>
  </si>
  <si>
    <t>11/5/2014 7:25:59 PM</t>
  </si>
  <si>
    <t>7:26:27 PM</t>
  </si>
  <si>
    <t>11/5/2014 7:26:27 PM</t>
  </si>
  <si>
    <t>Temperature: 23.8 °C</t>
  </si>
  <si>
    <t>F1</t>
  </si>
  <si>
    <t>F2</t>
  </si>
  <si>
    <t>G1</t>
  </si>
  <si>
    <t>G2</t>
  </si>
  <si>
    <t>H1</t>
  </si>
  <si>
    <t>H2</t>
  </si>
  <si>
    <t>11/5/2014 7:41:16 PM</t>
  </si>
  <si>
    <t>7:44:44 PM</t>
  </si>
  <si>
    <t>A1-C2</t>
  </si>
  <si>
    <t>11/5/2014 7:44:44 PM</t>
  </si>
  <si>
    <t>Temperature: 24.8 °C</t>
  </si>
  <si>
    <t>11/5/2014 7:44:54 PM</t>
  </si>
  <si>
    <t>7:45:24 PM</t>
  </si>
  <si>
    <t>11/5/2014 7:45:24 PM</t>
  </si>
  <si>
    <t>11/5/2014 7:45:34 PM</t>
  </si>
  <si>
    <t>7:45:46 PM</t>
  </si>
  <si>
    <t>11/5/2014 7:45:46 PM</t>
  </si>
  <si>
    <t>Temperature: 25 °C</t>
  </si>
  <si>
    <t>11/5/2014 7:45:56 PM</t>
  </si>
  <si>
    <t>7:46:09 PM</t>
  </si>
  <si>
    <t>11/5/2014 7:46:09 PM</t>
  </si>
  <si>
    <t>11/5/2014 7:46:18 PM</t>
  </si>
  <si>
    <t>7:46:35 PM</t>
  </si>
  <si>
    <t>11/5/2014 7:46:35 PM</t>
  </si>
  <si>
    <t>11/5/2014 7:46:45 PM</t>
  </si>
  <si>
    <t>7:46:58 PM</t>
  </si>
  <si>
    <t>11/5/2014 7:46:58 PM</t>
  </si>
  <si>
    <t>11/5/2014 7:47:08 PM</t>
  </si>
  <si>
    <t>7:47:23 PM</t>
  </si>
  <si>
    <t>11/5/2014 7:47:23 PM</t>
  </si>
  <si>
    <t>11/5/2014 7:47:33 PM</t>
  </si>
  <si>
    <t>7:48:14 PM</t>
  </si>
  <si>
    <t>11/5/2014 7:48:14 PM</t>
  </si>
  <si>
    <t>11/5/2014 7:54:23 PM</t>
  </si>
  <si>
    <t>weights</t>
  </si>
  <si>
    <t>pre</t>
  </si>
  <si>
    <t>1min</t>
  </si>
  <si>
    <t>3min</t>
  </si>
  <si>
    <t>5min</t>
  </si>
  <si>
    <t>1mg/mL F</t>
  </si>
  <si>
    <t>1mg/mL R</t>
  </si>
  <si>
    <t>10^14 conj F</t>
  </si>
  <si>
    <t>10^14 conj R</t>
  </si>
  <si>
    <t>10^14 qDot F</t>
  </si>
  <si>
    <t>10^14 qDot R</t>
  </si>
  <si>
    <t>10^14 conj + 1mg/mL F</t>
  </si>
  <si>
    <t>10^14 conj + 1mg/mL R</t>
  </si>
  <si>
    <t>10^14 qDot + 1mg/mL F</t>
  </si>
  <si>
    <t>10^14 qDot + 1mg/mL R</t>
  </si>
  <si>
    <t>10^13 qDot R</t>
  </si>
  <si>
    <t>difference</t>
  </si>
  <si>
    <t>qdot</t>
  </si>
  <si>
    <t>protein</t>
  </si>
  <si>
    <t>dots</t>
  </si>
  <si>
    <t>amnt</t>
  </si>
  <si>
    <t>1 mg/mL</t>
  </si>
  <si>
    <t>10^14 conj</t>
  </si>
  <si>
    <t>10^14 qDot</t>
  </si>
  <si>
    <t>conj + protein</t>
  </si>
  <si>
    <t>qDot + protein</t>
  </si>
  <si>
    <t>stocks gain 75</t>
  </si>
  <si>
    <t>qDot + IgG</t>
  </si>
  <si>
    <t>10^14 dots R</t>
  </si>
  <si>
    <t>conj+IgG R</t>
  </si>
  <si>
    <t>qDot + IgG R</t>
  </si>
  <si>
    <t>conj + IgG F</t>
  </si>
  <si>
    <t>qDot + IgG F</t>
  </si>
  <si>
    <t>gain 75</t>
  </si>
  <si>
    <t>1 mg/mL F</t>
  </si>
  <si>
    <t>filtrate</t>
  </si>
  <si>
    <t>gain 125</t>
  </si>
  <si>
    <t>STOCK</t>
  </si>
  <si>
    <t>conj + IgG</t>
  </si>
  <si>
    <t>X</t>
  </si>
  <si>
    <t>IgG correction</t>
  </si>
  <si>
    <t>conj IgG</t>
  </si>
  <si>
    <t>PBS</t>
  </si>
  <si>
    <t>qDor corrected</t>
  </si>
  <si>
    <t>conj correxted</t>
  </si>
  <si>
    <t>qDot centered 300</t>
  </si>
  <si>
    <t>conj centered 300</t>
  </si>
  <si>
    <t>1mg/mL centered 300</t>
  </si>
  <si>
    <t>qDot centered 250</t>
  </si>
  <si>
    <t>conj centered 250</t>
  </si>
  <si>
    <t>1mg/mL centered 250</t>
  </si>
  <si>
    <t>conjugate 1x10^13</t>
  </si>
  <si>
    <t>conjugate 1x10^12</t>
  </si>
  <si>
    <t>conjugate 1x10^11</t>
  </si>
  <si>
    <t>Qdot 1x10^13</t>
  </si>
  <si>
    <t>Qdot 1x10^12</t>
  </si>
  <si>
    <t>Qdot 1x10^11</t>
  </si>
  <si>
    <t>Antibody 0.5 mg/mL</t>
  </si>
  <si>
    <t>conj 280</t>
  </si>
  <si>
    <t>Conj 250</t>
  </si>
  <si>
    <t>qDot 250</t>
  </si>
  <si>
    <t>qDot 280</t>
  </si>
  <si>
    <t>Analyte</t>
  </si>
  <si>
    <t>Volume passed after 5 minutes at 3000rpm (uL)</t>
  </si>
  <si>
    <t>Volume 'added' from 3 min to 5 min (uL)</t>
  </si>
  <si>
    <t>Volume passed after 30 minutes (uL)</t>
  </si>
  <si>
    <t>stock IgG (mg/mL)</t>
  </si>
  <si>
    <t>retentate IgG (mg/mL)</t>
  </si>
  <si>
    <t>filtrate IgG (mg/mL)</t>
  </si>
  <si>
    <t>stock qDot (number/mL)</t>
  </si>
  <si>
    <t>retentate qDot (number/mL)</t>
  </si>
  <si>
    <t>filtrate qDot (number/mL)</t>
  </si>
  <si>
    <t>10^11 conj F</t>
  </si>
  <si>
    <t>10^14 conj + 1 mg/mL IgG F</t>
  </si>
  <si>
    <t>10^14 conj + 1mg/mL IgG R</t>
  </si>
  <si>
    <t>10^14 qDot + 1 mg/mL IgG F</t>
  </si>
  <si>
    <t>10^14 qDot + 1 mg/mL IgG R</t>
  </si>
  <si>
    <t>* F = 'Forward' , R = 'Reverse'</t>
  </si>
  <si>
    <t>conj + protein F</t>
  </si>
  <si>
    <t>conj + protein R</t>
  </si>
  <si>
    <t>qDot + protein F</t>
  </si>
  <si>
    <t>qDot + protein R</t>
  </si>
  <si>
    <t>RETENTATE</t>
  </si>
  <si>
    <t>expected qDot absorbance at 250</t>
  </si>
  <si>
    <t>expected qDot absorbance at 280</t>
  </si>
  <si>
    <t>R</t>
  </si>
  <si>
    <t>S</t>
  </si>
  <si>
    <t>expected conj absorbance at 250</t>
  </si>
  <si>
    <t>expected conj absorbance at 280</t>
  </si>
  <si>
    <t>STOCKS</t>
  </si>
  <si>
    <t>JUST IgG concentrations</t>
  </si>
  <si>
    <t>conj + IgG stock</t>
  </si>
  <si>
    <t>qDot + IgG stock</t>
  </si>
  <si>
    <t>expected qdot using conj</t>
  </si>
  <si>
    <t>qDot + protein F retentate</t>
  </si>
  <si>
    <t>qDot + protein R retentate</t>
  </si>
  <si>
    <t>m:</t>
  </si>
  <si>
    <t>b:</t>
  </si>
  <si>
    <t>IgG concentration</t>
  </si>
  <si>
    <t>IgG concentration (taken from 11.5.14 high conc sheet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</si>
</sst>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indexed="81"/>
      <name val="Tahoma"/>
      <charset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scheme val="minor"/>
    </font>
    <font>
      <sz val="12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ADFF2F"/>
        <bgColor indexed="64"/>
      </patternFill>
    </fill>
    <fill>
      <patternFill patternType="solid">
        <fgColor rgb="FFB0C4DE"/>
        <bgColor indexed="64"/>
      </patternFill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49">
    <xf numFmtId="0" fontId="0" fillId="0" borderId="0"/>
    <xf numFmtId="0" fontId="1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14" fontId="0" fillId="0" borderId="0" xfId="0" applyNumberFormat="1"/>
    <xf numFmtId="0" fontId="0" fillId="0" borderId="0" xfId="0" quotePrefix="1"/>
    <xf numFmtId="0" fontId="1" fillId="8" borderId="0" xfId="0" applyFont="1" applyFill="1"/>
    <xf numFmtId="0" fontId="1" fillId="2" borderId="0" xfId="1"/>
    <xf numFmtId="3" fontId="0" fillId="0" borderId="0" xfId="0" applyNumberFormat="1"/>
    <xf numFmtId="164" fontId="0" fillId="0" borderId="0" xfId="0" applyNumberFormat="1"/>
    <xf numFmtId="11" fontId="0" fillId="0" borderId="0" xfId="0" applyNumberFormat="1"/>
    <xf numFmtId="0" fontId="0" fillId="0" borderId="0" xfId="0" applyAlignment="1">
      <alignment wrapText="1"/>
    </xf>
    <xf numFmtId="0" fontId="6" fillId="0" borderId="0" xfId="0" applyFont="1" applyFill="1"/>
    <xf numFmtId="2" fontId="0" fillId="0" borderId="0" xfId="0" applyNumberFormat="1"/>
    <xf numFmtId="11" fontId="7" fillId="0" borderId="0" xfId="0" applyNumberFormat="1" applyFont="1" applyFill="1"/>
    <xf numFmtId="2" fontId="7" fillId="0" borderId="0" xfId="0" applyNumberFormat="1" applyFont="1" applyFill="1"/>
    <xf numFmtId="11" fontId="6" fillId="0" borderId="0" xfId="0" applyNumberFormat="1" applyFont="1" applyFill="1"/>
    <xf numFmtId="165" fontId="0" fillId="0" borderId="0" xfId="0" applyNumberFormat="1"/>
  </cellXfs>
  <cellStyles count="249"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Normal" xfId="0" builtinId="0"/>
    <cellStyle name="Tecan.At.Excel.Attenuation" xfId="6"/>
    <cellStyle name="Tecan.At.Excel.Error" xfId="1"/>
    <cellStyle name="Tecan.At.Excel.GFactorAndMeasurementBlank" xfId="5"/>
    <cellStyle name="Tecan.At.Excel.GFactorBlank" xfId="3"/>
    <cellStyle name="Tecan.At.Excel.GFactorReference" xfId="4"/>
    <cellStyle name="Tecan.At.Excel.MeasurementBlank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theme" Target="theme/theme1.xml"/><Relationship Id="rId28" Type="http://schemas.openxmlformats.org/officeDocument/2006/relationships/styles" Target="styles.xml"/><Relationship Id="rId29" Type="http://schemas.openxmlformats.org/officeDocument/2006/relationships/sharedStrings" Target="sharedStrings.xml"/><Relationship Id="rId30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Sheet9!$L$19:$L$21</c:f>
              <c:numCache>
                <c:formatCode>General</c:formatCode>
                <c:ptCount val="3"/>
                <c:pt idx="0">
                  <c:v>0.1325</c:v>
                </c:pt>
                <c:pt idx="1">
                  <c:v>0.0832500015</c:v>
                </c:pt>
                <c:pt idx="2">
                  <c:v>0.046</c:v>
                </c:pt>
              </c:numCache>
            </c:numRef>
          </c:xVal>
          <c:yVal>
            <c:numRef>
              <c:f>Sheet9!$M$19:$M$21</c:f>
              <c:numCache>
                <c:formatCode>General</c:formatCode>
                <c:ptCount val="3"/>
                <c:pt idx="0">
                  <c:v>1.0</c:v>
                </c:pt>
                <c:pt idx="1">
                  <c:v>0.5</c:v>
                </c:pt>
                <c:pt idx="2">
                  <c:v>0.0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4890792"/>
        <c:axId val="2094893656"/>
      </c:scatterChart>
      <c:valAx>
        <c:axId val="2094890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94893656"/>
        <c:crosses val="autoZero"/>
        <c:crossBetween val="midCat"/>
      </c:valAx>
      <c:valAx>
        <c:axId val="2094893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48907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Sheet9!$A$63</c:f>
              <c:strCache>
                <c:ptCount val="1"/>
                <c:pt idx="0">
                  <c:v>qDot centered 250</c:v>
                </c:pt>
              </c:strCache>
            </c:strRef>
          </c:tx>
          <c:marker>
            <c:symbol val="none"/>
          </c:marker>
          <c:xVal>
            <c:numRef>
              <c:f>Sheet9!$B$52:$BV$52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Sheet9!$B$63:$BV$63</c:f>
              <c:numCache>
                <c:formatCode>General</c:formatCode>
                <c:ptCount val="73"/>
                <c:pt idx="0">
                  <c:v>0.0618000030517578</c:v>
                </c:pt>
                <c:pt idx="1">
                  <c:v>0.0112999677658081</c:v>
                </c:pt>
                <c:pt idx="2">
                  <c:v>0.0</c:v>
                </c:pt>
                <c:pt idx="3">
                  <c:v>0.00315001606941223</c:v>
                </c:pt>
                <c:pt idx="4">
                  <c:v>0.0135499984025955</c:v>
                </c:pt>
                <c:pt idx="5">
                  <c:v>0.0254999846220016</c:v>
                </c:pt>
                <c:pt idx="6">
                  <c:v>0.0403999835252762</c:v>
                </c:pt>
                <c:pt idx="7">
                  <c:v>0.0527499914169311</c:v>
                </c:pt>
                <c:pt idx="8">
                  <c:v>0.0560000091791153</c:v>
                </c:pt>
                <c:pt idx="9">
                  <c:v>0.0506999790668487</c:v>
                </c:pt>
                <c:pt idx="10">
                  <c:v>0.0305999666452408</c:v>
                </c:pt>
                <c:pt idx="11">
                  <c:v>0.0096999853849411</c:v>
                </c:pt>
                <c:pt idx="12">
                  <c:v>-0.00780001282691955</c:v>
                </c:pt>
                <c:pt idx="13">
                  <c:v>-0.0151500031352043</c:v>
                </c:pt>
                <c:pt idx="14">
                  <c:v>-0.0167500078678131</c:v>
                </c:pt>
                <c:pt idx="15">
                  <c:v>-0.0171500146389008</c:v>
                </c:pt>
                <c:pt idx="16">
                  <c:v>-0.0167500004172325</c:v>
                </c:pt>
                <c:pt idx="17">
                  <c:v>-0.0167500078678131</c:v>
                </c:pt>
                <c:pt idx="18">
                  <c:v>-0.0163500159978867</c:v>
                </c:pt>
                <c:pt idx="19">
                  <c:v>-0.0165500119328499</c:v>
                </c:pt>
                <c:pt idx="20">
                  <c:v>-0.0161500126123428</c:v>
                </c:pt>
                <c:pt idx="21">
                  <c:v>-0.015550009906292</c:v>
                </c:pt>
                <c:pt idx="22">
                  <c:v>-0.0154000073671341</c:v>
                </c:pt>
                <c:pt idx="23">
                  <c:v>-0.0156500115990639</c:v>
                </c:pt>
                <c:pt idx="24">
                  <c:v>-0.0151500105857849</c:v>
                </c:pt>
                <c:pt idx="25">
                  <c:v>-0.0153000056743622</c:v>
                </c:pt>
                <c:pt idx="26">
                  <c:v>-0.0151000022888184</c:v>
                </c:pt>
                <c:pt idx="27">
                  <c:v>-0.0151000022888184</c:v>
                </c:pt>
                <c:pt idx="28">
                  <c:v>-0.0147500038146973</c:v>
                </c:pt>
                <c:pt idx="29">
                  <c:v>-0.0147000029683113</c:v>
                </c:pt>
                <c:pt idx="30">
                  <c:v>-0.0148000046610832</c:v>
                </c:pt>
                <c:pt idx="31">
                  <c:v>-0.0146500095725059</c:v>
                </c:pt>
                <c:pt idx="32">
                  <c:v>-0.0144500136375427</c:v>
                </c:pt>
                <c:pt idx="33">
                  <c:v>-0.014150008559227</c:v>
                </c:pt>
                <c:pt idx="34">
                  <c:v>-0.0143000036478043</c:v>
                </c:pt>
                <c:pt idx="35">
                  <c:v>-0.014100007712841</c:v>
                </c:pt>
                <c:pt idx="36">
                  <c:v>-0.0139000117778778</c:v>
                </c:pt>
                <c:pt idx="37">
                  <c:v>-0.0137500055134296</c:v>
                </c:pt>
                <c:pt idx="38">
                  <c:v>-0.013700008392334</c:v>
                </c:pt>
                <c:pt idx="39">
                  <c:v>-0.0138000100851059</c:v>
                </c:pt>
                <c:pt idx="40">
                  <c:v>-0.0137500092387199</c:v>
                </c:pt>
                <c:pt idx="41">
                  <c:v>-0.0136500038206577</c:v>
                </c:pt>
                <c:pt idx="42">
                  <c:v>-0.0135000087320805</c:v>
                </c:pt>
                <c:pt idx="43">
                  <c:v>-0.0133500099182129</c:v>
                </c:pt>
                <c:pt idx="44">
                  <c:v>-0.0132000111043453</c:v>
                </c:pt>
                <c:pt idx="45">
                  <c:v>-0.0128500126302242</c:v>
                </c:pt>
                <c:pt idx="46">
                  <c:v>-0.0127500109374523</c:v>
                </c:pt>
                <c:pt idx="47">
                  <c:v>-0.012350007891655</c:v>
                </c:pt>
                <c:pt idx="48">
                  <c:v>-0.012300007045269</c:v>
                </c:pt>
                <c:pt idx="49">
                  <c:v>-0.0121500082314014</c:v>
                </c:pt>
                <c:pt idx="50">
                  <c:v>-0.0122000053524971</c:v>
                </c:pt>
                <c:pt idx="51">
                  <c:v>-0.0122000090777874</c:v>
                </c:pt>
                <c:pt idx="52">
                  <c:v>-0.0120500084012747</c:v>
                </c:pt>
                <c:pt idx="53">
                  <c:v>-0.0120500084012747</c:v>
                </c:pt>
                <c:pt idx="54">
                  <c:v>-0.0120000075548887</c:v>
                </c:pt>
                <c:pt idx="55">
                  <c:v>-0.0118500087410212</c:v>
                </c:pt>
                <c:pt idx="56">
                  <c:v>-0.0119500085711479</c:v>
                </c:pt>
                <c:pt idx="57">
                  <c:v>-0.011850006878376</c:v>
                </c:pt>
                <c:pt idx="58">
                  <c:v>-0.0117500089108944</c:v>
                </c:pt>
                <c:pt idx="59">
                  <c:v>-0.0118500087410212</c:v>
                </c:pt>
                <c:pt idx="60">
                  <c:v>-0.0119500085711479</c:v>
                </c:pt>
                <c:pt idx="61">
                  <c:v>-0.0119000095874071</c:v>
                </c:pt>
                <c:pt idx="62">
                  <c:v>-0.0117500089108944</c:v>
                </c:pt>
                <c:pt idx="63">
                  <c:v>-0.0117000099271536</c:v>
                </c:pt>
                <c:pt idx="64">
                  <c:v>-0.0116000063717365</c:v>
                </c:pt>
                <c:pt idx="65">
                  <c:v>-0.0117000062018633</c:v>
                </c:pt>
                <c:pt idx="66">
                  <c:v>-0.0116500072181225</c:v>
                </c:pt>
                <c:pt idx="67">
                  <c:v>-0.0117000080645084</c:v>
                </c:pt>
                <c:pt idx="68">
                  <c:v>-0.0114000104367733</c:v>
                </c:pt>
                <c:pt idx="69">
                  <c:v>-0.0117500089108944</c:v>
                </c:pt>
                <c:pt idx="70">
                  <c:v>-0.0116000063717365</c:v>
                </c:pt>
                <c:pt idx="71">
                  <c:v>-0.0117000099271536</c:v>
                </c:pt>
                <c:pt idx="72">
                  <c:v>-0.0115000084042549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Sheet9!$A$64</c:f>
              <c:strCache>
                <c:ptCount val="1"/>
                <c:pt idx="0">
                  <c:v>conj centered 250</c:v>
                </c:pt>
              </c:strCache>
            </c:strRef>
          </c:tx>
          <c:marker>
            <c:symbol val="none"/>
          </c:marker>
          <c:xVal>
            <c:numRef>
              <c:f>Sheet9!$B$52:$BV$52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Sheet9!$B$64:$BV$64</c:f>
              <c:numCache>
                <c:formatCode>General</c:formatCode>
                <c:ptCount val="73"/>
                <c:pt idx="0">
                  <c:v>0.0534000098705292</c:v>
                </c:pt>
                <c:pt idx="1">
                  <c:v>0.00790002942085266</c:v>
                </c:pt>
                <c:pt idx="2">
                  <c:v>0.0</c:v>
                </c:pt>
                <c:pt idx="3">
                  <c:v>0.00650005042552948</c:v>
                </c:pt>
                <c:pt idx="4">
                  <c:v>0.0188000351190567</c:v>
                </c:pt>
                <c:pt idx="5">
                  <c:v>0.0325000286102295</c:v>
                </c:pt>
                <c:pt idx="6">
                  <c:v>0.0485000312328339</c:v>
                </c:pt>
                <c:pt idx="7">
                  <c:v>0.0617000311613083</c:v>
                </c:pt>
                <c:pt idx="8">
                  <c:v>0.066600039601326</c:v>
                </c:pt>
                <c:pt idx="9">
                  <c:v>0.0626000314950943</c:v>
                </c:pt>
                <c:pt idx="10">
                  <c:v>0.0446000248193741</c:v>
                </c:pt>
                <c:pt idx="11">
                  <c:v>0.0259500443935394</c:v>
                </c:pt>
                <c:pt idx="12">
                  <c:v>0.0103000327944756</c:v>
                </c:pt>
                <c:pt idx="13">
                  <c:v>0.00445003807544708</c:v>
                </c:pt>
                <c:pt idx="14">
                  <c:v>0.00345002859830856</c:v>
                </c:pt>
                <c:pt idx="15">
                  <c:v>0.00405003130435944</c:v>
                </c:pt>
                <c:pt idx="16">
                  <c:v>0.00495003908872604</c:v>
                </c:pt>
                <c:pt idx="17">
                  <c:v>0.00540003925561905</c:v>
                </c:pt>
                <c:pt idx="18">
                  <c:v>0.00635003298521042</c:v>
                </c:pt>
                <c:pt idx="19">
                  <c:v>0.00690003484487533</c:v>
                </c:pt>
                <c:pt idx="20">
                  <c:v>0.00795003771781921</c:v>
                </c:pt>
                <c:pt idx="21">
                  <c:v>0.0078500434756279</c:v>
                </c:pt>
                <c:pt idx="22">
                  <c:v>0.00870003551244736</c:v>
                </c:pt>
                <c:pt idx="23">
                  <c:v>0.00945004820823669</c:v>
                </c:pt>
                <c:pt idx="24">
                  <c:v>0.0102000385522842</c:v>
                </c:pt>
                <c:pt idx="25">
                  <c:v>0.0102500393986702</c:v>
                </c:pt>
                <c:pt idx="26">
                  <c:v>0.0106000378727913</c:v>
                </c:pt>
                <c:pt idx="27">
                  <c:v>0.0111000314354897</c:v>
                </c:pt>
                <c:pt idx="28">
                  <c:v>0.0119000300765038</c:v>
                </c:pt>
                <c:pt idx="29">
                  <c:v>0.0124000310897827</c:v>
                </c:pt>
                <c:pt idx="30">
                  <c:v>0.0123500376939774</c:v>
                </c:pt>
                <c:pt idx="31">
                  <c:v>0.0126000344753265</c:v>
                </c:pt>
                <c:pt idx="32">
                  <c:v>0.0133000276982784</c:v>
                </c:pt>
                <c:pt idx="33">
                  <c:v>0.0136000402271748</c:v>
                </c:pt>
                <c:pt idx="34">
                  <c:v>0.0142000317573547</c:v>
                </c:pt>
                <c:pt idx="35">
                  <c:v>0.0141500346362591</c:v>
                </c:pt>
                <c:pt idx="36">
                  <c:v>0.0150500349700451</c:v>
                </c:pt>
                <c:pt idx="37">
                  <c:v>0.0148500353097916</c:v>
                </c:pt>
                <c:pt idx="38">
                  <c:v>0.0154000334441662</c:v>
                </c:pt>
                <c:pt idx="39">
                  <c:v>0.015550035983324</c:v>
                </c:pt>
                <c:pt idx="40">
                  <c:v>0.0159500353038311</c:v>
                </c:pt>
                <c:pt idx="41">
                  <c:v>0.0163000337779522</c:v>
                </c:pt>
                <c:pt idx="42">
                  <c:v>0.0166000388562679</c:v>
                </c:pt>
                <c:pt idx="43">
                  <c:v>0.0172500386834145</c:v>
                </c:pt>
                <c:pt idx="44">
                  <c:v>0.0179000347852707</c:v>
                </c:pt>
                <c:pt idx="45">
                  <c:v>0.0181500352919102</c:v>
                </c:pt>
                <c:pt idx="46">
                  <c:v>0.0187000371515751</c:v>
                </c:pt>
                <c:pt idx="47">
                  <c:v>0.0193000361323357</c:v>
                </c:pt>
                <c:pt idx="48">
                  <c:v>0.0199500322341919</c:v>
                </c:pt>
                <c:pt idx="49">
                  <c:v>0.0204000324010849</c:v>
                </c:pt>
                <c:pt idx="50">
                  <c:v>0.0205000378191471</c:v>
                </c:pt>
                <c:pt idx="51">
                  <c:v>0.0210000332444906</c:v>
                </c:pt>
                <c:pt idx="52">
                  <c:v>0.021400036290288</c:v>
                </c:pt>
                <c:pt idx="53">
                  <c:v>0.0214500371366739</c:v>
                </c:pt>
                <c:pt idx="54">
                  <c:v>0.0217000357806683</c:v>
                </c:pt>
                <c:pt idx="55">
                  <c:v>0.0216500349342823</c:v>
                </c:pt>
                <c:pt idx="56">
                  <c:v>0.0217000357806683</c:v>
                </c:pt>
                <c:pt idx="57">
                  <c:v>0.0218000337481499</c:v>
                </c:pt>
                <c:pt idx="58">
                  <c:v>0.0219000354409218</c:v>
                </c:pt>
                <c:pt idx="59">
                  <c:v>0.0220000352710485</c:v>
                </c:pt>
                <c:pt idx="60">
                  <c:v>0.0219500362873077</c:v>
                </c:pt>
                <c:pt idx="61">
                  <c:v>0.0222000349313021</c:v>
                </c:pt>
                <c:pt idx="62">
                  <c:v>0.0223500356078148</c:v>
                </c:pt>
                <c:pt idx="63">
                  <c:v>0.0226500350981951</c:v>
                </c:pt>
                <c:pt idx="64">
                  <c:v>0.022700035944581</c:v>
                </c:pt>
                <c:pt idx="65">
                  <c:v>0.0228000376373529</c:v>
                </c:pt>
                <c:pt idx="66">
                  <c:v>0.0228500366210937</c:v>
                </c:pt>
                <c:pt idx="67">
                  <c:v>0.0228500347584486</c:v>
                </c:pt>
                <c:pt idx="68">
                  <c:v>0.0230500362813473</c:v>
                </c:pt>
                <c:pt idx="69">
                  <c:v>0.0229500383138657</c:v>
                </c:pt>
                <c:pt idx="70">
                  <c:v>0.0230500344187021</c:v>
                </c:pt>
                <c:pt idx="71">
                  <c:v>0.02320003695786</c:v>
                </c:pt>
                <c:pt idx="72">
                  <c:v>0.0231000371277332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Sheet9!$A$65</c:f>
              <c:strCache>
                <c:ptCount val="1"/>
                <c:pt idx="0">
                  <c:v>1mg/mL centered 250</c:v>
                </c:pt>
              </c:strCache>
            </c:strRef>
          </c:tx>
          <c:marker>
            <c:symbol val="none"/>
          </c:marker>
          <c:xVal>
            <c:numRef>
              <c:f>Sheet9!$B$52:$BV$52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Sheet9!$B$65:$BV$65</c:f>
              <c:numCache>
                <c:formatCode>General</c:formatCode>
                <c:ptCount val="73"/>
                <c:pt idx="0">
                  <c:v>0.0787499994039535</c:v>
                </c:pt>
                <c:pt idx="1">
                  <c:v>0.0166999977082014</c:v>
                </c:pt>
                <c:pt idx="2">
                  <c:v>0.0</c:v>
                </c:pt>
                <c:pt idx="3">
                  <c:v>0.000999994575977325</c:v>
                </c:pt>
                <c:pt idx="4">
                  <c:v>0.0108499992638826</c:v>
                </c:pt>
                <c:pt idx="5">
                  <c:v>0.0231999959796667</c:v>
                </c:pt>
                <c:pt idx="6">
                  <c:v>0.0384999997913837</c:v>
                </c:pt>
                <c:pt idx="7">
                  <c:v>0.0510499961674213</c:v>
                </c:pt>
                <c:pt idx="8">
                  <c:v>0.0544499978423118</c:v>
                </c:pt>
                <c:pt idx="9">
                  <c:v>0.0472500007599592</c:v>
                </c:pt>
                <c:pt idx="10">
                  <c:v>0.0242499951273203</c:v>
                </c:pt>
                <c:pt idx="11">
                  <c:v>0.00129999406635761</c:v>
                </c:pt>
                <c:pt idx="12">
                  <c:v>-0.0188500061631203</c:v>
                </c:pt>
                <c:pt idx="13">
                  <c:v>-0.0270000025629997</c:v>
                </c:pt>
                <c:pt idx="14">
                  <c:v>-0.0297500025480986</c:v>
                </c:pt>
                <c:pt idx="15">
                  <c:v>-0.0298500042408705</c:v>
                </c:pt>
                <c:pt idx="16">
                  <c:v>-0.0298500023782253</c:v>
                </c:pt>
                <c:pt idx="17">
                  <c:v>-0.028700003400445</c:v>
                </c:pt>
                <c:pt idx="18">
                  <c:v>-0.0304000023752451</c:v>
                </c:pt>
                <c:pt idx="19">
                  <c:v>-0.0291000045835972</c:v>
                </c:pt>
                <c:pt idx="20">
                  <c:v>-0.0296500027179718</c:v>
                </c:pt>
                <c:pt idx="21">
                  <c:v>-0.0298000015318394</c:v>
                </c:pt>
                <c:pt idx="22">
                  <c:v>-0.0297000035643578</c:v>
                </c:pt>
                <c:pt idx="23">
                  <c:v>-0.0299500040709972</c:v>
                </c:pt>
                <c:pt idx="24">
                  <c:v>-0.0304000042378902</c:v>
                </c:pt>
                <c:pt idx="25">
                  <c:v>-0.0297500025480986</c:v>
                </c:pt>
                <c:pt idx="26">
                  <c:v>-0.029150003567338</c:v>
                </c:pt>
                <c:pt idx="27">
                  <c:v>-0.0288000050932169</c:v>
                </c:pt>
                <c:pt idx="28">
                  <c:v>-0.0292500033974647</c:v>
                </c:pt>
                <c:pt idx="29">
                  <c:v>-0.0293000042438507</c:v>
                </c:pt>
                <c:pt idx="30">
                  <c:v>-0.0290500037372112</c:v>
                </c:pt>
                <c:pt idx="31">
                  <c:v>-0.0292500033974647</c:v>
                </c:pt>
                <c:pt idx="32">
                  <c:v>-0.0293000042438507</c:v>
                </c:pt>
                <c:pt idx="33">
                  <c:v>-0.0293000023812056</c:v>
                </c:pt>
                <c:pt idx="34">
                  <c:v>-0.0299000032246113</c:v>
                </c:pt>
                <c:pt idx="35">
                  <c:v>-0.0294000040739775</c:v>
                </c:pt>
                <c:pt idx="36">
                  <c:v>-0.0290000047534704</c:v>
                </c:pt>
                <c:pt idx="37">
                  <c:v>-0.0294000040739775</c:v>
                </c:pt>
                <c:pt idx="38">
                  <c:v>-0.0297500044107437</c:v>
                </c:pt>
                <c:pt idx="39">
                  <c:v>-0.029100002720952</c:v>
                </c:pt>
                <c:pt idx="40">
                  <c:v>-0.029150003567338</c:v>
                </c:pt>
                <c:pt idx="41">
                  <c:v>-0.0294000022113323</c:v>
                </c:pt>
                <c:pt idx="42">
                  <c:v>-0.0292500033974647</c:v>
                </c:pt>
                <c:pt idx="43">
                  <c:v>-0.0290000047534704</c:v>
                </c:pt>
                <c:pt idx="44">
                  <c:v>-0.0296500027179718</c:v>
                </c:pt>
                <c:pt idx="45">
                  <c:v>-0.0296500045806169</c:v>
                </c:pt>
                <c:pt idx="46">
                  <c:v>-0.0292500033974647</c:v>
                </c:pt>
                <c:pt idx="47">
                  <c:v>-0.0292500033974647</c:v>
                </c:pt>
                <c:pt idx="48">
                  <c:v>-0.0295500047504902</c:v>
                </c:pt>
                <c:pt idx="49">
                  <c:v>-0.029150003567338</c:v>
                </c:pt>
                <c:pt idx="50">
                  <c:v>-0.0291500054299831</c:v>
                </c:pt>
                <c:pt idx="51">
                  <c:v>-0.0293000042438507</c:v>
                </c:pt>
                <c:pt idx="52">
                  <c:v>-0.0288000032305717</c:v>
                </c:pt>
                <c:pt idx="53">
                  <c:v>-0.0290500055998564</c:v>
                </c:pt>
                <c:pt idx="54">
                  <c:v>-0.029150003567338</c:v>
                </c:pt>
                <c:pt idx="55">
                  <c:v>-0.0290500037372112</c:v>
                </c:pt>
                <c:pt idx="56">
                  <c:v>-0.0289500039070845</c:v>
                </c:pt>
                <c:pt idx="57">
                  <c:v>-0.0293000042438507</c:v>
                </c:pt>
                <c:pt idx="58">
                  <c:v>-0.0290000047534704</c:v>
                </c:pt>
                <c:pt idx="59">
                  <c:v>-0.029150003567338</c:v>
                </c:pt>
                <c:pt idx="60">
                  <c:v>-0.0293500032275915</c:v>
                </c:pt>
                <c:pt idx="61">
                  <c:v>-0.0290000047534704</c:v>
                </c:pt>
                <c:pt idx="62">
                  <c:v>-0.0293500013649464</c:v>
                </c:pt>
                <c:pt idx="63">
                  <c:v>-0.0289500020444393</c:v>
                </c:pt>
                <c:pt idx="64">
                  <c:v>-0.029100002720952</c:v>
                </c:pt>
                <c:pt idx="65">
                  <c:v>-0.0293500032275915</c:v>
                </c:pt>
                <c:pt idx="66">
                  <c:v>-0.0291000045835972</c:v>
                </c:pt>
                <c:pt idx="67">
                  <c:v>-0.0289000030606985</c:v>
                </c:pt>
                <c:pt idx="68">
                  <c:v>-0.0292000044137239</c:v>
                </c:pt>
                <c:pt idx="69">
                  <c:v>-0.0293000042438507</c:v>
                </c:pt>
                <c:pt idx="70">
                  <c:v>-0.0292500033974647</c:v>
                </c:pt>
                <c:pt idx="71">
                  <c:v>-0.029150003567338</c:v>
                </c:pt>
                <c:pt idx="72">
                  <c:v>-0.0291500017046928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9447912"/>
        <c:axId val="2084670808"/>
      </c:scatterChart>
      <c:valAx>
        <c:axId val="2099447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84670808"/>
        <c:crosses val="autoZero"/>
        <c:crossBetween val="midCat"/>
      </c:valAx>
      <c:valAx>
        <c:axId val="2084670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944791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Sheet9!$J$76</c:f>
              <c:strCache>
                <c:ptCount val="1"/>
                <c:pt idx="0">
                  <c:v>Conj 250</c:v>
                </c:pt>
              </c:strCache>
            </c:strRef>
          </c:tx>
          <c:spPr>
            <a:ln w="31750">
              <a:noFill/>
            </a:ln>
          </c:spPr>
          <c:trendline>
            <c:trendlineType val="linear"/>
            <c:intercept val="0.0"/>
            <c:dispRSqr val="1"/>
            <c:dispEq val="1"/>
            <c:trendlineLbl>
              <c:layout>
                <c:manualLayout>
                  <c:x val="-0.0044676290463692"/>
                  <c:y val="0.0185185185185185"/>
                </c:manualLayout>
              </c:layout>
              <c:numFmt formatCode="0.000E+00" sourceLinked="0"/>
            </c:trendlineLbl>
          </c:trendline>
          <c:xVal>
            <c:numRef>
              <c:f>Sheet9!$I$77:$I$79</c:f>
              <c:numCache>
                <c:formatCode>0.00E+00</c:formatCode>
                <c:ptCount val="3"/>
                <c:pt idx="0" formatCode="General">
                  <c:v>0.0</c:v>
                </c:pt>
                <c:pt idx="1">
                  <c:v>9.9901125600095E12</c:v>
                </c:pt>
                <c:pt idx="2">
                  <c:v>9.1485285E13</c:v>
                </c:pt>
              </c:numCache>
            </c:numRef>
          </c:xVal>
          <c:yVal>
            <c:numRef>
              <c:f>Sheet9!$J$77:$J$79</c:f>
              <c:numCache>
                <c:formatCode>General</c:formatCode>
                <c:ptCount val="3"/>
                <c:pt idx="0">
                  <c:v>0.0</c:v>
                </c:pt>
                <c:pt idx="1">
                  <c:v>0.0461999997496605</c:v>
                </c:pt>
                <c:pt idx="2">
                  <c:v>0.532800011336803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Sheet9!$K$76</c:f>
              <c:strCache>
                <c:ptCount val="1"/>
                <c:pt idx="0">
                  <c:v>conj 280</c:v>
                </c:pt>
              </c:strCache>
            </c:strRef>
          </c:tx>
          <c:spPr>
            <a:ln w="31750">
              <a:noFill/>
            </a:ln>
          </c:spPr>
          <c:trendline>
            <c:trendlineType val="linear"/>
            <c:intercept val="0.0"/>
            <c:dispRSqr val="1"/>
            <c:dispEq val="1"/>
            <c:trendlineLbl>
              <c:layout>
                <c:manualLayout>
                  <c:x val="0.17147353455818"/>
                  <c:y val="0.164664625255176"/>
                </c:manualLayout>
              </c:layout>
              <c:numFmt formatCode="0.000E+00" sourceLinked="0"/>
            </c:trendlineLbl>
          </c:trendline>
          <c:xVal>
            <c:numRef>
              <c:f>Sheet9!$I$77:$I$79</c:f>
              <c:numCache>
                <c:formatCode>0.00E+00</c:formatCode>
                <c:ptCount val="3"/>
                <c:pt idx="0" formatCode="General">
                  <c:v>0.0</c:v>
                </c:pt>
                <c:pt idx="1">
                  <c:v>9.9901125600095E12</c:v>
                </c:pt>
                <c:pt idx="2">
                  <c:v>9.1485285E13</c:v>
                </c:pt>
              </c:numCache>
            </c:numRef>
          </c:xVal>
          <c:yVal>
            <c:numRef>
              <c:f>Sheet9!$K$77:$K$79</c:f>
              <c:numCache>
                <c:formatCode>General</c:formatCode>
                <c:ptCount val="3"/>
                <c:pt idx="0">
                  <c:v>0.0</c:v>
                </c:pt>
                <c:pt idx="1">
                  <c:v>0.0255500003695488</c:v>
                </c:pt>
                <c:pt idx="2">
                  <c:v>0.291099991649389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9113816"/>
        <c:axId val="2090198728"/>
      </c:scatterChart>
      <c:valAx>
        <c:axId val="209911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90198728"/>
        <c:crosses val="autoZero"/>
        <c:crossBetween val="midCat"/>
      </c:valAx>
      <c:valAx>
        <c:axId val="20901987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9113816"/>
        <c:crosses val="autoZero"/>
        <c:crossBetween val="midCat"/>
      </c:valAx>
    </c:plotArea>
    <c:legend>
      <c:legendPos val="r"/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Sheet9!$O$76</c:f>
              <c:strCache>
                <c:ptCount val="1"/>
                <c:pt idx="0">
                  <c:v>qDot 250</c:v>
                </c:pt>
              </c:strCache>
            </c:strRef>
          </c:tx>
          <c:spPr>
            <a:ln w="31750">
              <a:noFill/>
            </a:ln>
          </c:spPr>
          <c:trendline>
            <c:trendlineType val="linear"/>
            <c:intercept val="0.0"/>
            <c:dispRSqr val="1"/>
            <c:dispEq val="1"/>
            <c:trendlineLbl>
              <c:layout>
                <c:manualLayout>
                  <c:x val="-0.0747620297462817"/>
                  <c:y val="0.100334129582117"/>
                </c:manualLayout>
              </c:layout>
              <c:numFmt formatCode="0.000E+00" sourceLinked="0"/>
            </c:trendlineLbl>
          </c:trendline>
          <c:xVal>
            <c:numRef>
              <c:f>Sheet9!$N$77:$N$79</c:f>
              <c:numCache>
                <c:formatCode>0.00E+00</c:formatCode>
                <c:ptCount val="3"/>
                <c:pt idx="0" formatCode="General">
                  <c:v>0.0</c:v>
                </c:pt>
                <c:pt idx="1">
                  <c:v>1.0082555045009E13</c:v>
                </c:pt>
                <c:pt idx="2">
                  <c:v>8.91268455E13</c:v>
                </c:pt>
              </c:numCache>
            </c:numRef>
          </c:xVal>
          <c:yVal>
            <c:numRef>
              <c:f>Sheet9!$O$77:$O$79</c:f>
              <c:numCache>
                <c:formatCode>General</c:formatCode>
                <c:ptCount val="3"/>
                <c:pt idx="0">
                  <c:v>0.0</c:v>
                </c:pt>
                <c:pt idx="1">
                  <c:v>0.0352999977767467</c:v>
                </c:pt>
                <c:pt idx="2">
                  <c:v>0.53269999474287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Sheet9!$P$76</c:f>
              <c:strCache>
                <c:ptCount val="1"/>
                <c:pt idx="0">
                  <c:v>qDot 280</c:v>
                </c:pt>
              </c:strCache>
            </c:strRef>
          </c:tx>
          <c:spPr>
            <a:ln w="31750">
              <a:noFill/>
            </a:ln>
          </c:spPr>
          <c:trendline>
            <c:trendlineType val="linear"/>
            <c:intercept val="0.0"/>
            <c:dispRSqr val="1"/>
            <c:dispEq val="1"/>
            <c:trendlineLbl>
              <c:layout>
                <c:manualLayout>
                  <c:x val="0.108571303587052"/>
                  <c:y val="0.187506856586747"/>
                </c:manualLayout>
              </c:layout>
              <c:numFmt formatCode="0.000E+00" sourceLinked="0"/>
            </c:trendlineLbl>
          </c:trendline>
          <c:xVal>
            <c:numRef>
              <c:f>Sheet9!$N$77:$N$79</c:f>
              <c:numCache>
                <c:formatCode>0.00E+00</c:formatCode>
                <c:ptCount val="3"/>
                <c:pt idx="0" formatCode="General">
                  <c:v>0.0</c:v>
                </c:pt>
                <c:pt idx="1">
                  <c:v>1.0082555045009E13</c:v>
                </c:pt>
                <c:pt idx="2">
                  <c:v>8.91268455E13</c:v>
                </c:pt>
              </c:numCache>
            </c:numRef>
          </c:xVal>
          <c:yVal>
            <c:numRef>
              <c:f>Sheet9!$P$77:$P$79</c:f>
              <c:numCache>
                <c:formatCode>General</c:formatCode>
                <c:ptCount val="3"/>
                <c:pt idx="0">
                  <c:v>0.0</c:v>
                </c:pt>
                <c:pt idx="1">
                  <c:v>0.018699998036027</c:v>
                </c:pt>
                <c:pt idx="2">
                  <c:v>0.291749995201826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7643032"/>
        <c:axId val="2100977864"/>
      </c:scatterChart>
      <c:valAx>
        <c:axId val="2097643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00977864"/>
        <c:crosses val="autoZero"/>
        <c:crossBetween val="midCat"/>
      </c:valAx>
      <c:valAx>
        <c:axId val="21009778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7643032"/>
        <c:crosses val="autoZero"/>
        <c:crossBetween val="midCat"/>
      </c:valAx>
    </c:plotArea>
    <c:legend>
      <c:legendPos val="r"/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1750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Sheet9!$C$120:$C$122</c:f>
              <c:numCache>
                <c:formatCode>General</c:formatCode>
                <c:ptCount val="3"/>
                <c:pt idx="0">
                  <c:v>0.0</c:v>
                </c:pt>
                <c:pt idx="1">
                  <c:v>0.0262000020593405</c:v>
                </c:pt>
                <c:pt idx="2">
                  <c:v>0.0544499978423118</c:v>
                </c:pt>
              </c:numCache>
            </c:numRef>
          </c:xVal>
          <c:yVal>
            <c:numRef>
              <c:f>Sheet9!$D$120:$D$122</c:f>
              <c:numCache>
                <c:formatCode>General</c:formatCode>
                <c:ptCount val="3"/>
                <c:pt idx="0">
                  <c:v>0.0</c:v>
                </c:pt>
                <c:pt idx="1">
                  <c:v>0.5</c:v>
                </c:pt>
                <c:pt idx="2">
                  <c:v>1.0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8734904"/>
        <c:axId val="2101351592"/>
      </c:scatterChart>
      <c:valAx>
        <c:axId val="2098734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01351592"/>
        <c:crosses val="autoZero"/>
        <c:crossBetween val="midCat"/>
      </c:valAx>
      <c:valAx>
        <c:axId val="2101351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87349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222250</xdr:colOff>
      <xdr:row>0</xdr:row>
      <xdr:rowOff>101600</xdr:rowOff>
    </xdr:from>
    <xdr:to>
      <xdr:col>16</xdr:col>
      <xdr:colOff>82550</xdr:colOff>
      <xdr:row>16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247650</xdr:colOff>
      <xdr:row>12</xdr:row>
      <xdr:rowOff>31750</xdr:rowOff>
    </xdr:from>
    <xdr:to>
      <xdr:col>17</xdr:col>
      <xdr:colOff>254000</xdr:colOff>
      <xdr:row>39</xdr:row>
      <xdr:rowOff>114300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6350</xdr:colOff>
      <xdr:row>81</xdr:row>
      <xdr:rowOff>6350</xdr:rowOff>
    </xdr:from>
    <xdr:to>
      <xdr:col>13</xdr:col>
      <xdr:colOff>539750</xdr:colOff>
      <xdr:row>96</xdr:row>
      <xdr:rowOff>69850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19050</xdr:colOff>
      <xdr:row>83</xdr:row>
      <xdr:rowOff>19050</xdr:rowOff>
    </xdr:from>
    <xdr:to>
      <xdr:col>21</xdr:col>
      <xdr:colOff>552450</xdr:colOff>
      <xdr:row>98</xdr:row>
      <xdr:rowOff>95250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488950</xdr:colOff>
      <xdr:row>117</xdr:row>
      <xdr:rowOff>6350</xdr:rowOff>
    </xdr:from>
    <xdr:to>
      <xdr:col>9</xdr:col>
      <xdr:colOff>590550</xdr:colOff>
      <xdr:row>132</xdr:row>
      <xdr:rowOff>82550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0.vml"/><Relationship Id="rId2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1.vml"/><Relationship Id="rId2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2.vml"/><Relationship Id="rId2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3.vml"/><Relationship Id="rId2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4.vml"/><Relationship Id="rId2" Type="http://schemas.openxmlformats.org/officeDocument/2006/relationships/comments" Target="../comments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5.vml"/><Relationship Id="rId2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6.vml"/><Relationship Id="rId2" Type="http://schemas.openxmlformats.org/officeDocument/2006/relationships/comments" Target="../comments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7.vml"/><Relationship Id="rId2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8.vml"/><Relationship Id="rId2" Type="http://schemas.openxmlformats.org/officeDocument/2006/relationships/comments" Target="../comments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9.vml"/><Relationship Id="rId2" Type="http://schemas.openxmlformats.org/officeDocument/2006/relationships/comments" Target="../comments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0.vml"/><Relationship Id="rId2" Type="http://schemas.openxmlformats.org/officeDocument/2006/relationships/comments" Target="../comments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1.vml"/><Relationship Id="rId2" Type="http://schemas.openxmlformats.org/officeDocument/2006/relationships/comments" Target="../comments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2.vml"/><Relationship Id="rId2" Type="http://schemas.openxmlformats.org/officeDocument/2006/relationships/comments" Target="../comments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3.vml"/><Relationship Id="rId2" Type="http://schemas.openxmlformats.org/officeDocument/2006/relationships/comments" Target="../comments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4.vml"/><Relationship Id="rId2" Type="http://schemas.openxmlformats.org/officeDocument/2006/relationships/comments" Target="../comments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5.vml"/><Relationship Id="rId2" Type="http://schemas.openxmlformats.org/officeDocument/2006/relationships/comments" Target="../comments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4.vml"/><Relationship Id="rId3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5.vml"/><Relationship Id="rId2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Relationship Id="rId2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7.vml"/><Relationship Id="rId2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8.vml"/><Relationship Id="rId2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9.vml"/><Relationship Id="rId2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topLeftCell="A13" workbookViewId="0">
      <selection activeCell="A31" sqref="A31:C35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65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80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34</v>
      </c>
    </row>
    <row r="27" spans="1:6">
      <c r="A27" t="s">
        <v>35</v>
      </c>
      <c r="B27" s="2" t="s">
        <v>66</v>
      </c>
    </row>
    <row r="29" spans="1:6">
      <c r="B29" t="s">
        <v>63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39</v>
      </c>
      <c r="B31">
        <v>1</v>
      </c>
      <c r="C31">
        <v>1</v>
      </c>
    </row>
    <row r="32" spans="1:6">
      <c r="A32" s="3" t="s">
        <v>40</v>
      </c>
      <c r="B32" s="4" t="s">
        <v>45</v>
      </c>
      <c r="C32" s="4" t="s">
        <v>45</v>
      </c>
    </row>
    <row r="33" spans="1:3">
      <c r="A33" s="3" t="s">
        <v>41</v>
      </c>
      <c r="B33" s="4" t="s">
        <v>45</v>
      </c>
      <c r="C33" s="4" t="s">
        <v>45</v>
      </c>
    </row>
    <row r="34" spans="1:3">
      <c r="A34" s="3" t="s">
        <v>42</v>
      </c>
      <c r="B34" s="4" t="s">
        <v>45</v>
      </c>
      <c r="C34" s="4" t="s">
        <v>45</v>
      </c>
    </row>
    <row r="35" spans="1:3">
      <c r="A35" s="3" t="s">
        <v>43</v>
      </c>
      <c r="B35" s="4" t="s">
        <v>45</v>
      </c>
      <c r="C35" s="4" t="s">
        <v>45</v>
      </c>
    </row>
    <row r="38" spans="1:3">
      <c r="A38" t="s">
        <v>44</v>
      </c>
      <c r="B38" s="2" t="s">
        <v>67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topLeftCell="A14"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153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250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133</v>
      </c>
    </row>
    <row r="27" spans="1:6">
      <c r="A27" t="s">
        <v>35</v>
      </c>
      <c r="B27" s="2" t="s">
        <v>154</v>
      </c>
    </row>
    <row r="29" spans="1:6">
      <c r="B29" t="s">
        <v>135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39</v>
      </c>
      <c r="B31">
        <v>4987</v>
      </c>
      <c r="C31">
        <v>6073</v>
      </c>
    </row>
    <row r="32" spans="1:6">
      <c r="A32" s="3" t="s">
        <v>40</v>
      </c>
      <c r="B32" s="4" t="s">
        <v>45</v>
      </c>
      <c r="C32" s="4" t="s">
        <v>45</v>
      </c>
    </row>
    <row r="33" spans="1:3">
      <c r="A33" s="3" t="s">
        <v>41</v>
      </c>
      <c r="B33" s="4" t="s">
        <v>45</v>
      </c>
      <c r="C33" s="4" t="s">
        <v>45</v>
      </c>
    </row>
    <row r="36" spans="1:3">
      <c r="A36" t="s">
        <v>44</v>
      </c>
      <c r="B36" s="2" t="s">
        <v>155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150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200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133</v>
      </c>
    </row>
    <row r="27" spans="1:6">
      <c r="A27" t="s">
        <v>35</v>
      </c>
      <c r="B27" s="2" t="s">
        <v>151</v>
      </c>
    </row>
    <row r="29" spans="1:6">
      <c r="B29" t="s">
        <v>142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39</v>
      </c>
      <c r="B31">
        <v>564</v>
      </c>
      <c r="C31">
        <v>710</v>
      </c>
    </row>
    <row r="32" spans="1:6">
      <c r="A32" s="3" t="s">
        <v>40</v>
      </c>
      <c r="B32" s="4" t="s">
        <v>45</v>
      </c>
      <c r="C32" s="4" t="s">
        <v>45</v>
      </c>
    </row>
    <row r="33" spans="1:3">
      <c r="A33" s="3" t="s">
        <v>41</v>
      </c>
      <c r="B33">
        <v>13173</v>
      </c>
      <c r="C33">
        <v>13594</v>
      </c>
    </row>
    <row r="36" spans="1:3">
      <c r="A36" t="s">
        <v>44</v>
      </c>
      <c r="B36" s="2" t="s">
        <v>152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147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133</v>
      </c>
    </row>
    <row r="27" spans="1:6">
      <c r="A27" t="s">
        <v>35</v>
      </c>
      <c r="B27" s="2" t="s">
        <v>148</v>
      </c>
    </row>
    <row r="29" spans="1:6">
      <c r="B29" t="s">
        <v>135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39</v>
      </c>
      <c r="B31">
        <v>52</v>
      </c>
      <c r="C31">
        <v>66</v>
      </c>
    </row>
    <row r="32" spans="1:6">
      <c r="A32" s="3" t="s">
        <v>40</v>
      </c>
      <c r="B32" s="4" t="s">
        <v>45</v>
      </c>
      <c r="C32" s="4" t="s">
        <v>45</v>
      </c>
    </row>
    <row r="33" spans="1:3">
      <c r="A33" s="3" t="s">
        <v>41</v>
      </c>
      <c r="B33">
        <v>1232</v>
      </c>
      <c r="C33">
        <v>1218</v>
      </c>
    </row>
    <row r="36" spans="1:3">
      <c r="A36" t="s">
        <v>44</v>
      </c>
      <c r="B36" s="2" t="s">
        <v>149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workbookViewId="0">
      <selection activeCell="A29" sqref="A29:C33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144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125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133</v>
      </c>
    </row>
    <row r="27" spans="1:6">
      <c r="A27" t="s">
        <v>35</v>
      </c>
      <c r="B27" s="2" t="s">
        <v>145</v>
      </c>
    </row>
    <row r="29" spans="1:6">
      <c r="A29" t="s">
        <v>195</v>
      </c>
      <c r="B29" t="s">
        <v>194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193</v>
      </c>
      <c r="B31">
        <v>14</v>
      </c>
      <c r="C31">
        <v>19</v>
      </c>
    </row>
    <row r="32" spans="1:6">
      <c r="A32" s="3" t="s">
        <v>168</v>
      </c>
      <c r="B32" s="4" t="s">
        <v>45</v>
      </c>
      <c r="C32" s="4" t="s">
        <v>45</v>
      </c>
    </row>
    <row r="33" spans="1:3">
      <c r="A33" s="3" t="s">
        <v>174</v>
      </c>
      <c r="B33">
        <v>311</v>
      </c>
      <c r="C33">
        <v>320</v>
      </c>
    </row>
    <row r="36" spans="1:3">
      <c r="A36" t="s">
        <v>44</v>
      </c>
      <c r="B36" s="2" t="s">
        <v>146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140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100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133</v>
      </c>
    </row>
    <row r="27" spans="1:6">
      <c r="A27" t="s">
        <v>35</v>
      </c>
      <c r="B27" s="2" t="s">
        <v>141</v>
      </c>
    </row>
    <row r="29" spans="1:6">
      <c r="B29" t="s">
        <v>142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39</v>
      </c>
      <c r="B31">
        <v>4</v>
      </c>
      <c r="C31">
        <v>4</v>
      </c>
    </row>
    <row r="32" spans="1:6">
      <c r="A32" s="3" t="s">
        <v>40</v>
      </c>
      <c r="B32" s="4" t="s">
        <v>45</v>
      </c>
      <c r="C32" s="4" t="s">
        <v>45</v>
      </c>
    </row>
    <row r="33" spans="1:3">
      <c r="A33" s="3" t="s">
        <v>41</v>
      </c>
      <c r="B33">
        <v>63</v>
      </c>
      <c r="C33">
        <v>63</v>
      </c>
    </row>
    <row r="36" spans="1:3">
      <c r="A36" t="s">
        <v>44</v>
      </c>
      <c r="B36" s="2" t="s">
        <v>143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workbookViewId="0">
      <selection activeCell="A31" sqref="A31:A33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137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75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133</v>
      </c>
    </row>
    <row r="27" spans="1:6">
      <c r="A27" t="s">
        <v>35</v>
      </c>
      <c r="B27" s="2" t="s">
        <v>138</v>
      </c>
    </row>
    <row r="29" spans="1:6">
      <c r="A29" t="s">
        <v>192</v>
      </c>
      <c r="B29" t="s">
        <v>194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193</v>
      </c>
      <c r="B31">
        <v>0</v>
      </c>
      <c r="C31">
        <v>2</v>
      </c>
    </row>
    <row r="32" spans="1:6">
      <c r="A32" s="3" t="s">
        <v>168</v>
      </c>
      <c r="B32">
        <v>51229</v>
      </c>
      <c r="C32">
        <v>48923</v>
      </c>
    </row>
    <row r="33" spans="1:3">
      <c r="A33" s="3" t="s">
        <v>174</v>
      </c>
      <c r="B33">
        <v>9</v>
      </c>
      <c r="C33">
        <v>8</v>
      </c>
    </row>
    <row r="36" spans="1:3">
      <c r="A36" t="s">
        <v>44</v>
      </c>
      <c r="B36" s="2" t="s">
        <v>139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topLeftCell="A15"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132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133</v>
      </c>
    </row>
    <row r="27" spans="1:6">
      <c r="A27" t="s">
        <v>35</v>
      </c>
      <c r="B27" s="2" t="s">
        <v>134</v>
      </c>
    </row>
    <row r="29" spans="1:6">
      <c r="B29" t="s">
        <v>135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39</v>
      </c>
      <c r="B31">
        <v>1</v>
      </c>
      <c r="C31">
        <v>1</v>
      </c>
    </row>
    <row r="32" spans="1:6">
      <c r="A32" s="3" t="s">
        <v>40</v>
      </c>
      <c r="B32">
        <v>3049</v>
      </c>
      <c r="C32">
        <v>2928</v>
      </c>
    </row>
    <row r="33" spans="1:3">
      <c r="A33" s="3" t="s">
        <v>41</v>
      </c>
      <c r="B33">
        <v>1</v>
      </c>
      <c r="C33">
        <v>1</v>
      </c>
    </row>
    <row r="36" spans="1:3">
      <c r="A36" t="s">
        <v>44</v>
      </c>
      <c r="B36" s="2" t="s">
        <v>136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V62"/>
  <sheetViews>
    <sheetView topLeftCell="A33" workbookViewId="0">
      <selection activeCell="J61" sqref="J61"/>
    </sheetView>
  </sheetViews>
  <sheetFormatPr baseColWidth="10" defaultColWidth="8.83203125" defaultRowHeight="14" x14ac:dyDescent="0"/>
  <cols>
    <col min="11" max="11" width="17.1640625" customWidth="1"/>
    <col min="12" max="12" width="15.5" customWidth="1"/>
  </cols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122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69</v>
      </c>
    </row>
    <row r="17" spans="1:74">
      <c r="A17" t="s">
        <v>70</v>
      </c>
      <c r="E17">
        <v>240</v>
      </c>
      <c r="F17" t="s">
        <v>21</v>
      </c>
    </row>
    <row r="18" spans="1:74">
      <c r="A18" t="s">
        <v>71</v>
      </c>
      <c r="E18">
        <v>600</v>
      </c>
      <c r="F18" t="s">
        <v>21</v>
      </c>
    </row>
    <row r="19" spans="1:74">
      <c r="A19" t="s">
        <v>72</v>
      </c>
      <c r="E19">
        <v>5</v>
      </c>
      <c r="F19" t="s">
        <v>21</v>
      </c>
    </row>
    <row r="20" spans="1:74">
      <c r="A20" t="s">
        <v>73</v>
      </c>
      <c r="E20">
        <v>73</v>
      </c>
    </row>
    <row r="21" spans="1:74">
      <c r="A21" t="s">
        <v>74</v>
      </c>
      <c r="E21" t="s">
        <v>75</v>
      </c>
    </row>
    <row r="22" spans="1:74">
      <c r="A22" t="s">
        <v>76</v>
      </c>
      <c r="E22" t="s">
        <v>77</v>
      </c>
    </row>
    <row r="23" spans="1:74">
      <c r="A23" t="s">
        <v>27</v>
      </c>
      <c r="E23">
        <v>25</v>
      </c>
    </row>
    <row r="24" spans="1:74">
      <c r="A24" t="s">
        <v>31</v>
      </c>
      <c r="E24">
        <v>0</v>
      </c>
      <c r="F24" t="s">
        <v>32</v>
      </c>
    </row>
    <row r="25" spans="1:74">
      <c r="A25" t="s">
        <v>35</v>
      </c>
      <c r="B25" s="2" t="s">
        <v>123</v>
      </c>
    </row>
    <row r="27" spans="1:74">
      <c r="B27" t="s">
        <v>124</v>
      </c>
    </row>
    <row r="28" spans="1:74">
      <c r="A28" s="3" t="s">
        <v>80</v>
      </c>
      <c r="B28" s="3">
        <v>240</v>
      </c>
      <c r="C28" s="3">
        <v>245</v>
      </c>
      <c r="D28" s="3">
        <v>250</v>
      </c>
      <c r="E28" s="3">
        <v>255</v>
      </c>
      <c r="F28" s="3">
        <v>260</v>
      </c>
      <c r="G28" s="3">
        <v>265</v>
      </c>
      <c r="H28" s="3">
        <v>270</v>
      </c>
      <c r="I28" s="3">
        <v>275</v>
      </c>
      <c r="J28" s="3">
        <v>280</v>
      </c>
      <c r="K28" s="3">
        <v>285</v>
      </c>
      <c r="L28" s="3">
        <v>290</v>
      </c>
      <c r="M28" s="3">
        <v>295</v>
      </c>
      <c r="N28" s="3">
        <v>300</v>
      </c>
      <c r="O28" s="3">
        <v>305</v>
      </c>
      <c r="P28" s="3">
        <v>310</v>
      </c>
      <c r="Q28" s="3">
        <v>315</v>
      </c>
      <c r="R28" s="3">
        <v>320</v>
      </c>
      <c r="S28" s="3">
        <v>325</v>
      </c>
      <c r="T28" s="3">
        <v>330</v>
      </c>
      <c r="U28" s="3">
        <v>335</v>
      </c>
      <c r="V28" s="3">
        <v>340</v>
      </c>
      <c r="W28" s="3">
        <v>345</v>
      </c>
      <c r="X28" s="3">
        <v>350</v>
      </c>
      <c r="Y28" s="3">
        <v>355</v>
      </c>
      <c r="Z28" s="3">
        <v>360</v>
      </c>
      <c r="AA28" s="3">
        <v>365</v>
      </c>
      <c r="AB28" s="3">
        <v>370</v>
      </c>
      <c r="AC28" s="3">
        <v>375</v>
      </c>
      <c r="AD28" s="3">
        <v>380</v>
      </c>
      <c r="AE28" s="3">
        <v>385</v>
      </c>
      <c r="AF28" s="3">
        <v>390</v>
      </c>
      <c r="AG28" s="3">
        <v>395</v>
      </c>
      <c r="AH28" s="3">
        <v>400</v>
      </c>
      <c r="AI28" s="3">
        <v>405</v>
      </c>
      <c r="AJ28" s="3">
        <v>410</v>
      </c>
      <c r="AK28" s="3">
        <v>415</v>
      </c>
      <c r="AL28" s="3">
        <v>420</v>
      </c>
      <c r="AM28" s="3">
        <v>425</v>
      </c>
      <c r="AN28" s="3">
        <v>430</v>
      </c>
      <c r="AO28" s="3">
        <v>435</v>
      </c>
      <c r="AP28" s="3">
        <v>440</v>
      </c>
      <c r="AQ28" s="3">
        <v>445</v>
      </c>
      <c r="AR28" s="3">
        <v>450</v>
      </c>
      <c r="AS28" s="3">
        <v>455</v>
      </c>
      <c r="AT28" s="3">
        <v>460</v>
      </c>
      <c r="AU28" s="3">
        <v>465</v>
      </c>
      <c r="AV28" s="3">
        <v>470</v>
      </c>
      <c r="AW28" s="3">
        <v>475</v>
      </c>
      <c r="AX28" s="3">
        <v>480</v>
      </c>
      <c r="AY28" s="3">
        <v>485</v>
      </c>
      <c r="AZ28" s="3">
        <v>490</v>
      </c>
      <c r="BA28" s="3">
        <v>495</v>
      </c>
      <c r="BB28" s="3">
        <v>500</v>
      </c>
      <c r="BC28" s="3">
        <v>505</v>
      </c>
      <c r="BD28" s="3">
        <v>510</v>
      </c>
      <c r="BE28" s="3">
        <v>515</v>
      </c>
      <c r="BF28" s="3">
        <v>520</v>
      </c>
      <c r="BG28" s="3">
        <v>525</v>
      </c>
      <c r="BH28" s="3">
        <v>530</v>
      </c>
      <c r="BI28" s="3">
        <v>535</v>
      </c>
      <c r="BJ28" s="3">
        <v>540</v>
      </c>
      <c r="BK28" s="3">
        <v>545</v>
      </c>
      <c r="BL28" s="3">
        <v>550</v>
      </c>
      <c r="BM28" s="3">
        <v>555</v>
      </c>
      <c r="BN28" s="3">
        <v>560</v>
      </c>
      <c r="BO28" s="3">
        <v>565</v>
      </c>
      <c r="BP28" s="3">
        <v>570</v>
      </c>
      <c r="BQ28" s="3">
        <v>575</v>
      </c>
      <c r="BR28" s="3">
        <v>580</v>
      </c>
      <c r="BS28" s="3">
        <v>585</v>
      </c>
      <c r="BT28" s="3">
        <v>590</v>
      </c>
      <c r="BU28" s="3">
        <v>595</v>
      </c>
      <c r="BV28" s="3">
        <v>600</v>
      </c>
    </row>
    <row r="29" spans="1:74">
      <c r="A29" s="3" t="s">
        <v>81</v>
      </c>
      <c r="B29">
        <v>0.12179999798536301</v>
      </c>
      <c r="C29">
        <v>8.9299999177455902E-2</v>
      </c>
      <c r="D29">
        <v>7.9099997878074646E-2</v>
      </c>
      <c r="E29">
        <v>7.7100001275539398E-2</v>
      </c>
      <c r="F29">
        <v>7.9499997198581696E-2</v>
      </c>
      <c r="G29">
        <v>8.35999995470047E-2</v>
      </c>
      <c r="H29">
        <v>8.9000001549720764E-2</v>
      </c>
      <c r="I29">
        <v>9.2799998819828033E-2</v>
      </c>
      <c r="J29">
        <v>9.3400001525878906E-2</v>
      </c>
      <c r="K29">
        <v>8.9299999177455902E-2</v>
      </c>
      <c r="L29">
        <v>7.8400000929832458E-2</v>
      </c>
      <c r="M29">
        <v>6.5800003707408905E-2</v>
      </c>
      <c r="N29">
        <v>5.559999868273735E-2</v>
      </c>
      <c r="O29">
        <v>5.2000001072883606E-2</v>
      </c>
      <c r="P29">
        <v>5.090000107884407E-2</v>
      </c>
      <c r="Q29">
        <v>5.0999999046325684E-2</v>
      </c>
      <c r="R29">
        <v>5.0599999725818634E-2</v>
      </c>
      <c r="S29">
        <v>4.960000142455101E-2</v>
      </c>
      <c r="T29">
        <v>4.9800001084804535E-2</v>
      </c>
      <c r="U29">
        <v>4.960000142455101E-2</v>
      </c>
      <c r="V29">
        <v>4.8399999737739563E-2</v>
      </c>
      <c r="W29">
        <v>4.8200000077486038E-2</v>
      </c>
      <c r="X29">
        <v>4.7800000756978989E-2</v>
      </c>
      <c r="Y29">
        <v>4.7499999403953552E-2</v>
      </c>
      <c r="Z29">
        <v>4.6799998730421066E-2</v>
      </c>
      <c r="AA29">
        <v>4.6700000762939453E-2</v>
      </c>
      <c r="AB29">
        <v>4.7100000083446503E-2</v>
      </c>
      <c r="AC29">
        <v>4.6399999409914017E-2</v>
      </c>
      <c r="AD29">
        <v>4.6300001442432404E-2</v>
      </c>
      <c r="AE29">
        <v>4.6199999749660492E-2</v>
      </c>
      <c r="AF29">
        <v>4.6000000089406967E-2</v>
      </c>
      <c r="AG29">
        <v>4.5299999415874481E-2</v>
      </c>
      <c r="AH29">
        <v>4.5600000768899918E-2</v>
      </c>
      <c r="AI29">
        <v>4.5099999755620956E-2</v>
      </c>
      <c r="AJ29">
        <v>4.4500000774860382E-2</v>
      </c>
      <c r="AK29">
        <v>4.4700000435113907E-2</v>
      </c>
      <c r="AL29">
        <v>4.4199999421834946E-2</v>
      </c>
      <c r="AM29">
        <v>4.4300001114606857E-2</v>
      </c>
      <c r="AN29">
        <v>4.3800000101327896E-2</v>
      </c>
      <c r="AO29">
        <v>4.349999874830246E-2</v>
      </c>
      <c r="AP29">
        <v>4.3400000780820847E-2</v>
      </c>
      <c r="AQ29">
        <v>4.309999942779541E-2</v>
      </c>
      <c r="AR29">
        <v>4.3000001460313797E-2</v>
      </c>
      <c r="AS29">
        <v>4.3000001460313797E-2</v>
      </c>
      <c r="AT29">
        <v>4.3000001460313797E-2</v>
      </c>
      <c r="AU29">
        <v>4.3000001460313797E-2</v>
      </c>
      <c r="AV29">
        <v>4.2899999767541885E-2</v>
      </c>
      <c r="AW29">
        <v>4.3000001460313797E-2</v>
      </c>
      <c r="AX29">
        <v>4.2599998414516449E-2</v>
      </c>
      <c r="AY29">
        <v>4.2300000786781311E-2</v>
      </c>
      <c r="AZ29">
        <v>4.1900001466274261E-2</v>
      </c>
      <c r="BA29">
        <v>4.1900001466274261E-2</v>
      </c>
      <c r="BB29">
        <v>4.1999999433755875E-2</v>
      </c>
      <c r="BC29">
        <v>4.179999977350235E-2</v>
      </c>
      <c r="BD29">
        <v>4.1700001806020737E-2</v>
      </c>
      <c r="BE29">
        <v>4.179999977350235E-2</v>
      </c>
      <c r="BF29">
        <v>4.14000004529953E-2</v>
      </c>
      <c r="BG29">
        <v>4.1200000792741776E-2</v>
      </c>
      <c r="BH29">
        <v>4.1000001132488251E-2</v>
      </c>
      <c r="BI29">
        <v>4.0899999439716339E-2</v>
      </c>
      <c r="BJ29">
        <v>4.0699999779462814E-2</v>
      </c>
      <c r="BK29">
        <v>4.0800001472234726E-2</v>
      </c>
      <c r="BL29">
        <v>4.0800001472234726E-2</v>
      </c>
      <c r="BM29">
        <v>4.1099999099969864E-2</v>
      </c>
      <c r="BN29">
        <v>4.1000001132488251E-2</v>
      </c>
      <c r="BO29">
        <v>4.0699999779462814E-2</v>
      </c>
      <c r="BP29">
        <v>4.0600001811981201E-2</v>
      </c>
      <c r="BQ29">
        <v>4.0300000458955765E-2</v>
      </c>
      <c r="BR29">
        <v>4.0699999779462814E-2</v>
      </c>
      <c r="BS29">
        <v>4.0699999779462814E-2</v>
      </c>
      <c r="BT29">
        <v>4.0600001811981201E-2</v>
      </c>
      <c r="BU29">
        <v>4.0399998426437378E-2</v>
      </c>
      <c r="BV29">
        <v>4.0199998766183853E-2</v>
      </c>
    </row>
    <row r="30" spans="1:74">
      <c r="A30" s="3" t="s">
        <v>82</v>
      </c>
      <c r="B30">
        <v>0.10239999741315842</v>
      </c>
      <c r="C30">
        <v>7.0600003004074097E-2</v>
      </c>
      <c r="D30">
        <v>6.1000000685453415E-2</v>
      </c>
      <c r="E30">
        <v>5.9399999678134918E-2</v>
      </c>
      <c r="F30">
        <v>6.2199998646974564E-2</v>
      </c>
      <c r="G30">
        <v>6.6699996590614319E-2</v>
      </c>
      <c r="H30">
        <v>7.3200002312660217E-2</v>
      </c>
      <c r="I30">
        <v>7.7899999916553497E-2</v>
      </c>
      <c r="J30">
        <v>7.8699998557567596E-2</v>
      </c>
      <c r="K30">
        <v>7.5199998915195465E-2</v>
      </c>
      <c r="L30">
        <v>6.4599998295307159E-2</v>
      </c>
      <c r="M30">
        <v>5.3300000727176666E-2</v>
      </c>
      <c r="N30">
        <v>4.4199999421834946E-2</v>
      </c>
      <c r="O30">
        <v>4.0199998766183853E-2</v>
      </c>
      <c r="P30">
        <v>3.9099998772144318E-2</v>
      </c>
      <c r="Q30">
        <v>3.8600001484155655E-2</v>
      </c>
      <c r="R30">
        <v>3.7999998778104782E-2</v>
      </c>
      <c r="S30">
        <v>3.7399999797344208E-2</v>
      </c>
      <c r="T30">
        <v>3.7500001490116119E-2</v>
      </c>
      <c r="U30">
        <v>3.7799999117851257E-2</v>
      </c>
      <c r="V30">
        <v>3.7399999797344208E-2</v>
      </c>
      <c r="W30">
        <v>3.5900000482797623E-2</v>
      </c>
      <c r="X30">
        <v>3.6600001156330109E-2</v>
      </c>
      <c r="Y30">
        <v>3.6200001835823059E-2</v>
      </c>
      <c r="Z30">
        <v>3.5399999469518661E-2</v>
      </c>
      <c r="AA30">
        <v>3.5700000822544098E-2</v>
      </c>
      <c r="AB30">
        <v>3.6200001835823059E-2</v>
      </c>
      <c r="AC30">
        <v>3.5399999469518661E-2</v>
      </c>
      <c r="AD30">
        <v>3.5199999809265137E-2</v>
      </c>
      <c r="AE30">
        <v>3.5399999469518661E-2</v>
      </c>
      <c r="AF30">
        <v>3.48999984562397E-2</v>
      </c>
      <c r="AG30">
        <v>3.48999984562397E-2</v>
      </c>
      <c r="AH30">
        <v>3.4499999135732651E-2</v>
      </c>
      <c r="AI30">
        <v>3.5000000149011612E-2</v>
      </c>
      <c r="AJ30">
        <v>3.4499999135732651E-2</v>
      </c>
      <c r="AK30">
        <v>3.4099999815225601E-2</v>
      </c>
      <c r="AL30">
        <v>3.4000001847743988E-2</v>
      </c>
      <c r="AM30">
        <v>3.3900000154972076E-2</v>
      </c>
      <c r="AN30">
        <v>3.3700000494718552E-2</v>
      </c>
      <c r="AO30">
        <v>3.3799998462200165E-2</v>
      </c>
      <c r="AP30">
        <v>3.3799998462200165E-2</v>
      </c>
      <c r="AQ30">
        <v>3.3399999141693115E-2</v>
      </c>
      <c r="AR30">
        <v>3.3399999141693115E-2</v>
      </c>
      <c r="AS30">
        <v>3.359999880194664E-2</v>
      </c>
      <c r="AT30">
        <v>3.3500000834465027E-2</v>
      </c>
      <c r="AU30">
        <v>3.3500000834465027E-2</v>
      </c>
      <c r="AV30">
        <v>3.3700000494718552E-2</v>
      </c>
      <c r="AW30">
        <v>3.359999880194664E-2</v>
      </c>
      <c r="AX30">
        <v>3.3399999141693115E-2</v>
      </c>
      <c r="AY30">
        <v>3.3100001513957977E-2</v>
      </c>
      <c r="AZ30">
        <v>3.2699998468160629E-2</v>
      </c>
      <c r="BA30">
        <v>3.2800000160932541E-2</v>
      </c>
      <c r="BB30">
        <v>3.2999999821186066E-2</v>
      </c>
      <c r="BC30">
        <v>3.3100001513957977E-2</v>
      </c>
      <c r="BD30">
        <v>3.2900001853704453E-2</v>
      </c>
      <c r="BE30">
        <v>3.2999999821186066E-2</v>
      </c>
      <c r="BF30">
        <v>3.2800000160932541E-2</v>
      </c>
      <c r="BG30">
        <v>3.2600000500679016E-2</v>
      </c>
      <c r="BH30">
        <v>3.2400000840425491E-2</v>
      </c>
      <c r="BI30">
        <v>3.2600000500679016E-2</v>
      </c>
      <c r="BJ30">
        <v>3.2499998807907104E-2</v>
      </c>
      <c r="BK30">
        <v>3.2600000500679016E-2</v>
      </c>
      <c r="BL30">
        <v>3.2600000500679016E-2</v>
      </c>
      <c r="BM30">
        <v>3.2900001853704453E-2</v>
      </c>
      <c r="BN30">
        <v>3.2800000160932541E-2</v>
      </c>
      <c r="BO30">
        <v>3.2699998468160629E-2</v>
      </c>
      <c r="BP30">
        <v>3.2499998807907104E-2</v>
      </c>
      <c r="BQ30">
        <v>3.2499998807907104E-2</v>
      </c>
      <c r="BR30">
        <v>3.2800000160932541E-2</v>
      </c>
      <c r="BS30">
        <v>3.2800000160932541E-2</v>
      </c>
      <c r="BT30">
        <v>3.2699998468160629E-2</v>
      </c>
      <c r="BU30">
        <v>3.2800000160932541E-2</v>
      </c>
      <c r="BV30">
        <v>3.2800000160932541E-2</v>
      </c>
    </row>
    <row r="31" spans="1:74">
      <c r="A31" s="3" t="s">
        <v>83</v>
      </c>
      <c r="B31">
        <v>7.9999998211860657E-2</v>
      </c>
      <c r="C31">
        <v>6.4599998295307159E-2</v>
      </c>
      <c r="D31">
        <v>5.5100001394748688E-2</v>
      </c>
      <c r="E31">
        <v>4.8900000751018524E-2</v>
      </c>
      <c r="F31">
        <v>4.5699998736381531E-2</v>
      </c>
      <c r="G31">
        <v>4.4599998742341995E-2</v>
      </c>
      <c r="H31">
        <v>4.4199999421834946E-2</v>
      </c>
      <c r="I31">
        <v>4.3200001120567322E-2</v>
      </c>
      <c r="J31">
        <v>4.2700000107288361E-2</v>
      </c>
      <c r="K31">
        <v>4.2399998754262924E-2</v>
      </c>
      <c r="L31">
        <v>4.1999999433755875E-2</v>
      </c>
      <c r="M31">
        <v>4.1000001132488251E-2</v>
      </c>
      <c r="N31">
        <v>4.0399998426437378E-2</v>
      </c>
      <c r="O31">
        <v>4.0199998766183853E-2</v>
      </c>
      <c r="P31">
        <v>3.9999999105930328E-2</v>
      </c>
      <c r="Q31">
        <v>3.9400000125169754E-2</v>
      </c>
      <c r="R31">
        <v>3.880000114440918E-2</v>
      </c>
      <c r="S31">
        <v>3.7999998778104782E-2</v>
      </c>
      <c r="T31">
        <v>3.8899999111890793E-2</v>
      </c>
      <c r="U31">
        <v>3.9000000804662704E-2</v>
      </c>
      <c r="V31">
        <v>3.8100000470876694E-2</v>
      </c>
      <c r="W31">
        <v>3.6699999123811722E-2</v>
      </c>
      <c r="X31">
        <v>3.7500001490116119E-2</v>
      </c>
      <c r="Y31">
        <v>3.6699999123811722E-2</v>
      </c>
      <c r="Z31">
        <v>3.6400001496076584E-2</v>
      </c>
      <c r="AA31">
        <v>3.6200001835823059E-2</v>
      </c>
      <c r="AB31">
        <v>3.6800000816583633E-2</v>
      </c>
      <c r="AC31">
        <v>3.6299999803304672E-2</v>
      </c>
      <c r="AD31">
        <v>3.5999998450279236E-2</v>
      </c>
      <c r="AE31">
        <v>3.5999998450279236E-2</v>
      </c>
      <c r="AF31">
        <v>3.5500001162290573E-2</v>
      </c>
      <c r="AG31">
        <v>3.5399999469518661E-2</v>
      </c>
      <c r="AH31">
        <v>3.5199999809265137E-2</v>
      </c>
      <c r="AI31">
        <v>3.5300001502037048E-2</v>
      </c>
      <c r="AJ31">
        <v>3.5000000149011612E-2</v>
      </c>
      <c r="AK31">
        <v>3.4699998795986176E-2</v>
      </c>
      <c r="AL31">
        <v>3.4400001168251038E-2</v>
      </c>
      <c r="AM31">
        <v>3.4600000828504562E-2</v>
      </c>
      <c r="AN31">
        <v>3.4400001168251038E-2</v>
      </c>
      <c r="AO31">
        <v>3.4299999475479126E-2</v>
      </c>
      <c r="AP31">
        <v>3.4200001507997513E-2</v>
      </c>
      <c r="AQ31">
        <v>3.4099999815225601E-2</v>
      </c>
      <c r="AR31">
        <v>3.3900000154972076E-2</v>
      </c>
      <c r="AS31">
        <v>3.4099999815225601E-2</v>
      </c>
      <c r="AT31">
        <v>3.3900000154972076E-2</v>
      </c>
      <c r="AU31">
        <v>3.4200001507997513E-2</v>
      </c>
      <c r="AV31">
        <v>3.4000001847743988E-2</v>
      </c>
      <c r="AW31">
        <v>3.4000001847743988E-2</v>
      </c>
      <c r="AX31">
        <v>3.359999880194664E-2</v>
      </c>
      <c r="AY31">
        <v>3.3399999141693115E-2</v>
      </c>
      <c r="AZ31">
        <v>3.3300001174211502E-2</v>
      </c>
      <c r="BA31">
        <v>3.3399999141693115E-2</v>
      </c>
      <c r="BB31">
        <v>3.3500000834465027E-2</v>
      </c>
      <c r="BC31">
        <v>3.3500000834465027E-2</v>
      </c>
      <c r="BD31">
        <v>3.319999948143959E-2</v>
      </c>
      <c r="BE31">
        <v>3.3399999141693115E-2</v>
      </c>
      <c r="BF31">
        <v>3.3300001174211502E-2</v>
      </c>
      <c r="BG31">
        <v>3.2900001853704453E-2</v>
      </c>
      <c r="BH31">
        <v>3.2800000160932541E-2</v>
      </c>
      <c r="BI31">
        <v>3.2900001853704453E-2</v>
      </c>
      <c r="BJ31">
        <v>3.2800000160932541E-2</v>
      </c>
      <c r="BK31">
        <v>3.2900001853704453E-2</v>
      </c>
      <c r="BL31">
        <v>3.2900001853704453E-2</v>
      </c>
      <c r="BM31">
        <v>3.319999948143959E-2</v>
      </c>
      <c r="BN31">
        <v>3.319999948143959E-2</v>
      </c>
      <c r="BO31">
        <v>3.319999948143959E-2</v>
      </c>
      <c r="BP31">
        <v>3.2900001853704453E-2</v>
      </c>
      <c r="BQ31">
        <v>3.2900001853704453E-2</v>
      </c>
      <c r="BR31">
        <v>3.3300001174211502E-2</v>
      </c>
      <c r="BS31">
        <v>3.3399999141693115E-2</v>
      </c>
      <c r="BT31">
        <v>3.319999948143959E-2</v>
      </c>
      <c r="BU31">
        <v>3.319999948143959E-2</v>
      </c>
      <c r="BV31">
        <v>3.2999999821186066E-2</v>
      </c>
    </row>
    <row r="32" spans="1:74">
      <c r="A32" s="3" t="s">
        <v>84</v>
      </c>
      <c r="B32">
        <v>7.8199997544288635E-2</v>
      </c>
      <c r="C32">
        <v>6.289999932050705E-2</v>
      </c>
      <c r="D32">
        <v>5.3599998354911804E-2</v>
      </c>
      <c r="E32">
        <v>4.7499999403953552E-2</v>
      </c>
      <c r="F32">
        <v>4.439999908208847E-2</v>
      </c>
      <c r="G32">
        <v>4.3299999088048935E-2</v>
      </c>
      <c r="H32">
        <v>4.2599998414516449E-2</v>
      </c>
      <c r="I32">
        <v>4.1499998420476913E-2</v>
      </c>
      <c r="J32">
        <v>4.1099999099969864E-2</v>
      </c>
      <c r="K32">
        <v>4.0699999779462814E-2</v>
      </c>
      <c r="L32">
        <v>4.0399998426437378E-2</v>
      </c>
      <c r="M32">
        <v>3.9599999785423279E-2</v>
      </c>
      <c r="N32">
        <v>3.9099998772144318E-2</v>
      </c>
      <c r="O32">
        <v>3.880000114440918E-2</v>
      </c>
      <c r="P32">
        <v>3.880000114440918E-2</v>
      </c>
      <c r="Q32">
        <v>3.8499999791383743E-2</v>
      </c>
      <c r="R32">
        <v>3.7700001150369644E-2</v>
      </c>
      <c r="S32">
        <v>3.7099998444318771E-2</v>
      </c>
      <c r="T32">
        <v>3.7500001490116119E-2</v>
      </c>
      <c r="U32">
        <v>3.7399999797344208E-2</v>
      </c>
      <c r="V32">
        <v>3.5999998450279236E-2</v>
      </c>
      <c r="W32">
        <v>3.5599999129772186E-2</v>
      </c>
      <c r="X32">
        <v>3.6499999463558197E-2</v>
      </c>
      <c r="Y32">
        <v>3.5999998450279236E-2</v>
      </c>
      <c r="Z32">
        <v>3.5100001841783524E-2</v>
      </c>
      <c r="AA32">
        <v>3.5500001162290573E-2</v>
      </c>
      <c r="AB32">
        <v>3.6100000143051147E-2</v>
      </c>
      <c r="AC32">
        <v>3.5399999469518661E-2</v>
      </c>
      <c r="AD32">
        <v>3.5199999809265137E-2</v>
      </c>
      <c r="AE32">
        <v>3.4699998795986176E-2</v>
      </c>
      <c r="AF32">
        <v>3.4699998795986176E-2</v>
      </c>
      <c r="AG32">
        <v>3.4400001168251038E-2</v>
      </c>
      <c r="AH32">
        <v>3.4499999135732651E-2</v>
      </c>
      <c r="AI32">
        <v>3.4699998795986176E-2</v>
      </c>
      <c r="AJ32">
        <v>3.4099999815225601E-2</v>
      </c>
      <c r="AK32">
        <v>3.4099999815225601E-2</v>
      </c>
      <c r="AL32">
        <v>3.359999880194664E-2</v>
      </c>
      <c r="AM32">
        <v>3.359999880194664E-2</v>
      </c>
      <c r="AN32">
        <v>3.359999880194664E-2</v>
      </c>
      <c r="AO32">
        <v>3.3500000834465027E-2</v>
      </c>
      <c r="AP32">
        <v>3.3500000834465027E-2</v>
      </c>
      <c r="AQ32">
        <v>3.2999999821186066E-2</v>
      </c>
      <c r="AR32">
        <v>3.3100001513957977E-2</v>
      </c>
      <c r="AS32">
        <v>3.3300001174211502E-2</v>
      </c>
      <c r="AT32">
        <v>3.3100001513957977E-2</v>
      </c>
      <c r="AU32">
        <v>3.3300001174211502E-2</v>
      </c>
      <c r="AV32">
        <v>3.3300001174211502E-2</v>
      </c>
      <c r="AW32">
        <v>3.319999948143959E-2</v>
      </c>
      <c r="AX32">
        <v>3.2900001853704453E-2</v>
      </c>
      <c r="AY32">
        <v>3.2699998468160629E-2</v>
      </c>
      <c r="AZ32">
        <v>3.2499998807907104E-2</v>
      </c>
      <c r="BA32">
        <v>3.2699998468160629E-2</v>
      </c>
      <c r="BB32">
        <v>3.2800000160932541E-2</v>
      </c>
      <c r="BC32">
        <v>3.2800000160932541E-2</v>
      </c>
      <c r="BD32">
        <v>3.2699998468160629E-2</v>
      </c>
      <c r="BE32">
        <v>3.2600000500679016E-2</v>
      </c>
      <c r="BF32">
        <v>3.2499998807907104E-2</v>
      </c>
      <c r="BG32">
        <v>3.2400000840425491E-2</v>
      </c>
      <c r="BH32">
        <v>3.229999914765358E-2</v>
      </c>
      <c r="BI32">
        <v>3.229999914765358E-2</v>
      </c>
      <c r="BJ32">
        <v>3.2099999487400055E-2</v>
      </c>
      <c r="BK32">
        <v>3.229999914765358E-2</v>
      </c>
      <c r="BL32">
        <v>3.229999914765358E-2</v>
      </c>
      <c r="BM32">
        <v>3.2800000160932541E-2</v>
      </c>
      <c r="BN32">
        <v>3.2600000500679016E-2</v>
      </c>
      <c r="BO32">
        <v>3.2600000500679016E-2</v>
      </c>
      <c r="BP32">
        <v>3.2400000840425491E-2</v>
      </c>
      <c r="BQ32">
        <v>3.229999914765358E-2</v>
      </c>
      <c r="BR32">
        <v>3.2900001853704453E-2</v>
      </c>
      <c r="BS32">
        <v>3.2699998468160629E-2</v>
      </c>
      <c r="BT32">
        <v>3.2600000500679016E-2</v>
      </c>
      <c r="BU32">
        <v>3.2600000500679016E-2</v>
      </c>
      <c r="BV32">
        <v>3.2600000500679016E-2</v>
      </c>
    </row>
    <row r="33" spans="1:74">
      <c r="A33" s="3" t="s">
        <v>85</v>
      </c>
      <c r="B33">
        <v>5.0500001758337021E-2</v>
      </c>
      <c r="C33">
        <v>4.9100000411272049E-2</v>
      </c>
      <c r="D33">
        <v>4.8200000077486038E-2</v>
      </c>
      <c r="E33">
        <v>4.7400001436471939E-2</v>
      </c>
      <c r="F33">
        <v>4.6300001442432404E-2</v>
      </c>
      <c r="G33">
        <v>4.5699998736381531E-2</v>
      </c>
      <c r="H33">
        <v>4.5400001108646393E-2</v>
      </c>
      <c r="I33">
        <v>4.439999908208847E-2</v>
      </c>
      <c r="J33">
        <v>4.3900001794099808E-2</v>
      </c>
      <c r="K33">
        <v>4.3400000780820847E-2</v>
      </c>
      <c r="L33">
        <v>4.3000001460313797E-2</v>
      </c>
      <c r="M33">
        <v>4.2199999094009399E-2</v>
      </c>
      <c r="N33">
        <v>4.1700001806020737E-2</v>
      </c>
      <c r="O33">
        <v>4.1600000113248825E-2</v>
      </c>
      <c r="P33">
        <v>4.1299998760223389E-2</v>
      </c>
      <c r="Q33">
        <v>4.0899999439716339E-2</v>
      </c>
      <c r="R33">
        <v>4.010000079870224E-2</v>
      </c>
      <c r="S33">
        <v>3.8899999111890793E-2</v>
      </c>
      <c r="T33">
        <v>3.970000147819519E-2</v>
      </c>
      <c r="U33">
        <v>3.880000114440918E-2</v>
      </c>
      <c r="V33">
        <v>3.8699999451637268E-2</v>
      </c>
      <c r="W33">
        <v>3.8100000470876694E-2</v>
      </c>
      <c r="X33">
        <v>3.8699999451637268E-2</v>
      </c>
      <c r="Y33">
        <v>3.7799999117851257E-2</v>
      </c>
      <c r="Z33">
        <v>3.7000000476837158E-2</v>
      </c>
      <c r="AA33">
        <v>3.7099998444318771E-2</v>
      </c>
      <c r="AB33">
        <v>3.7599999457597733E-2</v>
      </c>
      <c r="AC33">
        <v>3.7500001490116119E-2</v>
      </c>
      <c r="AD33">
        <v>3.6800000816583633E-2</v>
      </c>
      <c r="AE33">
        <v>3.6800000816583633E-2</v>
      </c>
      <c r="AF33">
        <v>3.6600001156330109E-2</v>
      </c>
      <c r="AG33">
        <v>3.6100000143051147E-2</v>
      </c>
      <c r="AH33">
        <v>3.6299999803304672E-2</v>
      </c>
      <c r="AI33">
        <v>3.6299999803304672E-2</v>
      </c>
      <c r="AJ33">
        <v>3.5799998790025711E-2</v>
      </c>
      <c r="AK33">
        <v>3.5599999129772186E-2</v>
      </c>
      <c r="AL33">
        <v>3.5500001162290573E-2</v>
      </c>
      <c r="AM33">
        <v>3.5399999469518661E-2</v>
      </c>
      <c r="AN33">
        <v>3.5199999809265137E-2</v>
      </c>
      <c r="AO33">
        <v>3.48999984562397E-2</v>
      </c>
      <c r="AP33">
        <v>3.5100001841783524E-2</v>
      </c>
      <c r="AQ33">
        <v>3.4600000828504562E-2</v>
      </c>
      <c r="AR33">
        <v>3.4699998795986176E-2</v>
      </c>
      <c r="AS33">
        <v>3.4800000488758087E-2</v>
      </c>
      <c r="AT33">
        <v>3.4600000828504562E-2</v>
      </c>
      <c r="AU33">
        <v>3.4699998795986176E-2</v>
      </c>
      <c r="AV33">
        <v>3.4699998795986176E-2</v>
      </c>
      <c r="AW33">
        <v>3.4600000828504562E-2</v>
      </c>
      <c r="AX33">
        <v>3.4499999135732651E-2</v>
      </c>
      <c r="AY33">
        <v>3.4299999475479126E-2</v>
      </c>
      <c r="AZ33">
        <v>3.3900000154972076E-2</v>
      </c>
      <c r="BA33">
        <v>3.4099999815225601E-2</v>
      </c>
      <c r="BB33">
        <v>3.4299999475479126E-2</v>
      </c>
      <c r="BC33">
        <v>3.4200001507997513E-2</v>
      </c>
      <c r="BD33">
        <v>3.3900000154972076E-2</v>
      </c>
      <c r="BE33">
        <v>3.4099999815225601E-2</v>
      </c>
      <c r="BF33">
        <v>3.3900000154972076E-2</v>
      </c>
      <c r="BG33">
        <v>3.3700000494718552E-2</v>
      </c>
      <c r="BH33">
        <v>3.3500000834465027E-2</v>
      </c>
      <c r="BI33">
        <v>3.3399999141693115E-2</v>
      </c>
      <c r="BJ33">
        <v>3.3500000834465027E-2</v>
      </c>
      <c r="BK33">
        <v>3.3700000494718552E-2</v>
      </c>
      <c r="BL33">
        <v>3.359999880194664E-2</v>
      </c>
      <c r="BM33">
        <v>3.3900000154972076E-2</v>
      </c>
      <c r="BN33">
        <v>3.4000001847743988E-2</v>
      </c>
      <c r="BO33">
        <v>3.3799998462200165E-2</v>
      </c>
      <c r="BP33">
        <v>3.359999880194664E-2</v>
      </c>
      <c r="BQ33">
        <v>3.359999880194664E-2</v>
      </c>
      <c r="BR33">
        <v>3.4000001847743988E-2</v>
      </c>
      <c r="BS33">
        <v>3.3799998462200165E-2</v>
      </c>
      <c r="BT33">
        <v>3.3900000154972076E-2</v>
      </c>
      <c r="BU33">
        <v>3.3700000494718552E-2</v>
      </c>
      <c r="BV33">
        <v>3.3700000494718552E-2</v>
      </c>
    </row>
    <row r="34" spans="1:74">
      <c r="A34" s="3" t="s">
        <v>86</v>
      </c>
      <c r="B34">
        <v>4.2300000786781311E-2</v>
      </c>
      <c r="C34">
        <v>4.1499998420476913E-2</v>
      </c>
      <c r="D34">
        <v>4.0899999439716339E-2</v>
      </c>
      <c r="E34">
        <v>4.0800001472234726E-2</v>
      </c>
      <c r="F34">
        <v>4.010000079870224E-2</v>
      </c>
      <c r="G34">
        <v>3.9799999445676804E-2</v>
      </c>
      <c r="H34">
        <v>3.9999999105930328E-2</v>
      </c>
      <c r="I34">
        <v>3.9299998432397842E-2</v>
      </c>
      <c r="J34">
        <v>3.8899999111890793E-2</v>
      </c>
      <c r="K34">
        <v>3.840000182390213E-2</v>
      </c>
      <c r="L34">
        <v>3.8300000131130219E-2</v>
      </c>
      <c r="M34">
        <v>3.7900000810623169E-2</v>
      </c>
      <c r="N34">
        <v>3.7599999457597733E-2</v>
      </c>
      <c r="O34">
        <v>3.7599999457597733E-2</v>
      </c>
      <c r="P34">
        <v>3.7599999457597733E-2</v>
      </c>
      <c r="Q34">
        <v>3.7300001829862595E-2</v>
      </c>
      <c r="R34">
        <v>3.6200001835823059E-2</v>
      </c>
      <c r="S34">
        <v>3.5900000482797623E-2</v>
      </c>
      <c r="T34">
        <v>3.6299999803304672E-2</v>
      </c>
      <c r="U34">
        <v>3.6600001156330109E-2</v>
      </c>
      <c r="V34">
        <v>3.5900000482797623E-2</v>
      </c>
      <c r="W34">
        <v>3.5500001162290573E-2</v>
      </c>
      <c r="X34">
        <v>3.5500001162290573E-2</v>
      </c>
      <c r="Y34">
        <v>3.5199999809265137E-2</v>
      </c>
      <c r="Z34">
        <v>3.4499999135732651E-2</v>
      </c>
      <c r="AA34">
        <v>3.48999984562397E-2</v>
      </c>
      <c r="AB34">
        <v>3.5199999809265137E-2</v>
      </c>
      <c r="AC34">
        <v>3.4699998795986176E-2</v>
      </c>
      <c r="AD34">
        <v>3.4600000828504562E-2</v>
      </c>
      <c r="AE34">
        <v>3.4200001507997513E-2</v>
      </c>
      <c r="AF34">
        <v>3.4200001507997513E-2</v>
      </c>
      <c r="AG34">
        <v>3.4099999815225601E-2</v>
      </c>
      <c r="AH34">
        <v>3.4099999815225601E-2</v>
      </c>
      <c r="AI34">
        <v>3.3700000494718552E-2</v>
      </c>
      <c r="AJ34">
        <v>3.3900000154972076E-2</v>
      </c>
      <c r="AK34">
        <v>3.3500000834465027E-2</v>
      </c>
      <c r="AL34">
        <v>3.359999880194664E-2</v>
      </c>
      <c r="AM34">
        <v>3.3399999141693115E-2</v>
      </c>
      <c r="AN34">
        <v>3.319999948143959E-2</v>
      </c>
      <c r="AO34">
        <v>3.319999948143959E-2</v>
      </c>
      <c r="AP34">
        <v>3.3100001513957977E-2</v>
      </c>
      <c r="AQ34">
        <v>3.2699998468160629E-2</v>
      </c>
      <c r="AR34">
        <v>3.2699998468160629E-2</v>
      </c>
      <c r="AS34">
        <v>3.2800000160932541E-2</v>
      </c>
      <c r="AT34">
        <v>3.2999999821186066E-2</v>
      </c>
      <c r="AU34">
        <v>3.2999999821186066E-2</v>
      </c>
      <c r="AV34">
        <v>3.2900001853704453E-2</v>
      </c>
      <c r="AW34">
        <v>3.3100001513957977E-2</v>
      </c>
      <c r="AX34">
        <v>3.2800000160932541E-2</v>
      </c>
      <c r="AY34">
        <v>3.2499998807907104E-2</v>
      </c>
      <c r="AZ34">
        <v>3.2200001180171967E-2</v>
      </c>
      <c r="BA34">
        <v>3.2400000840425491E-2</v>
      </c>
      <c r="BB34">
        <v>3.2699998468160629E-2</v>
      </c>
      <c r="BC34">
        <v>3.2499998807907104E-2</v>
      </c>
      <c r="BD34">
        <v>3.2400000840425491E-2</v>
      </c>
      <c r="BE34">
        <v>3.2499998807907104E-2</v>
      </c>
      <c r="BF34">
        <v>3.229999914765358E-2</v>
      </c>
      <c r="BG34">
        <v>3.2000001519918442E-2</v>
      </c>
      <c r="BH34">
        <v>3.1800001859664917E-2</v>
      </c>
      <c r="BI34">
        <v>3.2000001519918442E-2</v>
      </c>
      <c r="BJ34">
        <v>3.1800001859664917E-2</v>
      </c>
      <c r="BK34">
        <v>3.2099999487400055E-2</v>
      </c>
      <c r="BL34">
        <v>3.2099999487400055E-2</v>
      </c>
      <c r="BM34">
        <v>3.2400000840425491E-2</v>
      </c>
      <c r="BN34">
        <v>3.229999914765358E-2</v>
      </c>
      <c r="BO34">
        <v>3.2400000840425491E-2</v>
      </c>
      <c r="BP34">
        <v>3.2099999487400055E-2</v>
      </c>
      <c r="BQ34">
        <v>3.2000001519918442E-2</v>
      </c>
      <c r="BR34">
        <v>3.2400000840425491E-2</v>
      </c>
      <c r="BS34">
        <v>3.2499998807907104E-2</v>
      </c>
      <c r="BT34">
        <v>3.2400000840425491E-2</v>
      </c>
      <c r="BU34">
        <v>3.2200001180171967E-2</v>
      </c>
      <c r="BV34">
        <v>3.2200001180171967E-2</v>
      </c>
    </row>
    <row r="35" spans="1:74">
      <c r="A35" s="3" t="s">
        <v>87</v>
      </c>
      <c r="B35">
        <v>0.13940000534057617</v>
      </c>
      <c r="C35">
        <v>9.3800000846385956E-2</v>
      </c>
      <c r="D35">
        <v>7.5999997556209564E-2</v>
      </c>
      <c r="E35">
        <v>6.9200001657009125E-2</v>
      </c>
      <c r="F35">
        <v>6.9700002670288086E-2</v>
      </c>
      <c r="G35">
        <v>7.3399998247623444E-2</v>
      </c>
      <c r="H35">
        <v>7.9300001263618469E-2</v>
      </c>
      <c r="I35">
        <v>8.3499997854232788E-2</v>
      </c>
      <c r="J35">
        <v>8.4100000560283661E-2</v>
      </c>
      <c r="K35">
        <v>8.020000159740448E-2</v>
      </c>
      <c r="L35">
        <v>6.9300003349781036E-2</v>
      </c>
      <c r="M35">
        <v>5.7500001043081284E-2</v>
      </c>
      <c r="N35">
        <v>4.7699999064207077E-2</v>
      </c>
      <c r="O35">
        <v>4.3699998408555984E-2</v>
      </c>
      <c r="P35">
        <v>4.2300000786781311E-2</v>
      </c>
      <c r="Q35">
        <v>4.179999977350235E-2</v>
      </c>
      <c r="R35">
        <v>4.1000001132488251E-2</v>
      </c>
      <c r="S35">
        <v>4.0800001472234726E-2</v>
      </c>
      <c r="T35">
        <v>4.050000011920929E-2</v>
      </c>
      <c r="U35">
        <v>4.0600001811981201E-2</v>
      </c>
      <c r="V35">
        <v>3.9799999445676804E-2</v>
      </c>
      <c r="W35">
        <v>3.9099998772144318E-2</v>
      </c>
      <c r="X35">
        <v>3.9099998772144318E-2</v>
      </c>
      <c r="Y35">
        <v>3.8499999791383743E-2</v>
      </c>
      <c r="Z35">
        <v>3.7799999117851257E-2</v>
      </c>
      <c r="AA35">
        <v>3.7900000810623169E-2</v>
      </c>
      <c r="AB35">
        <v>3.840000182390213E-2</v>
      </c>
      <c r="AC35">
        <v>3.7900000810623169E-2</v>
      </c>
      <c r="AD35">
        <v>3.7599999457597733E-2</v>
      </c>
      <c r="AE35">
        <v>3.7599999457597733E-2</v>
      </c>
      <c r="AF35">
        <v>3.7200000137090683E-2</v>
      </c>
      <c r="AG35">
        <v>3.7000000476837158E-2</v>
      </c>
      <c r="AH35">
        <v>3.7000000476837158E-2</v>
      </c>
      <c r="AI35">
        <v>3.7000000476837158E-2</v>
      </c>
      <c r="AJ35">
        <v>3.6600001156330109E-2</v>
      </c>
      <c r="AK35">
        <v>3.6400001496076584E-2</v>
      </c>
      <c r="AL35">
        <v>3.6200001835823059E-2</v>
      </c>
      <c r="AM35">
        <v>3.6299999803304672E-2</v>
      </c>
      <c r="AN35">
        <v>3.5900000482797623E-2</v>
      </c>
      <c r="AO35">
        <v>3.5599999129772186E-2</v>
      </c>
      <c r="AP35">
        <v>3.5700000822544098E-2</v>
      </c>
      <c r="AQ35">
        <v>3.5300001502037048E-2</v>
      </c>
      <c r="AR35">
        <v>3.5399999469518661E-2</v>
      </c>
      <c r="AS35">
        <v>3.5500001162290573E-2</v>
      </c>
      <c r="AT35">
        <v>3.5300001502037048E-2</v>
      </c>
      <c r="AU35">
        <v>3.5399999469518661E-2</v>
      </c>
      <c r="AV35">
        <v>3.5300001502037048E-2</v>
      </c>
      <c r="AW35">
        <v>3.4600000828504562E-2</v>
      </c>
      <c r="AX35">
        <v>3.4299999475479126E-2</v>
      </c>
      <c r="AY35">
        <v>3.4299999475479126E-2</v>
      </c>
      <c r="AZ35">
        <v>3.4000001847743988E-2</v>
      </c>
      <c r="BA35">
        <v>3.4200001507997513E-2</v>
      </c>
      <c r="BB35">
        <v>3.4400001168251038E-2</v>
      </c>
      <c r="BC35">
        <v>3.4400001168251038E-2</v>
      </c>
      <c r="BD35">
        <v>3.4099999815225601E-2</v>
      </c>
      <c r="BE35">
        <v>3.4499999135732651E-2</v>
      </c>
      <c r="BF35">
        <v>3.4299999475479126E-2</v>
      </c>
      <c r="BG35">
        <v>3.4000001847743988E-2</v>
      </c>
      <c r="BH35">
        <v>3.3799998462200165E-2</v>
      </c>
      <c r="BI35">
        <v>3.3900000154972076E-2</v>
      </c>
      <c r="BJ35">
        <v>3.3700000494718552E-2</v>
      </c>
      <c r="BK35">
        <v>3.3799998462200165E-2</v>
      </c>
      <c r="BL35">
        <v>3.3900000154972076E-2</v>
      </c>
      <c r="BM35">
        <v>3.4099999815225601E-2</v>
      </c>
      <c r="BN35">
        <v>3.4200001507997513E-2</v>
      </c>
      <c r="BO35">
        <v>3.4099999815225601E-2</v>
      </c>
      <c r="BP35">
        <v>3.3900000154972076E-2</v>
      </c>
      <c r="BQ35">
        <v>3.3799998462200165E-2</v>
      </c>
      <c r="BR35">
        <v>3.4200001507997513E-2</v>
      </c>
      <c r="BS35">
        <v>3.4200001507997513E-2</v>
      </c>
      <c r="BT35">
        <v>3.4200001507997513E-2</v>
      </c>
      <c r="BU35">
        <v>3.4200001507997513E-2</v>
      </c>
      <c r="BV35">
        <v>3.3799998462200165E-2</v>
      </c>
    </row>
    <row r="36" spans="1:74">
      <c r="A36" s="3" t="s">
        <v>88</v>
      </c>
      <c r="B36">
        <v>0.13750000298023224</v>
      </c>
      <c r="C36">
        <v>9.1899998486042023E-2</v>
      </c>
      <c r="D36">
        <v>7.4100002646446228E-2</v>
      </c>
      <c r="E36">
        <v>6.7299999296665192E-2</v>
      </c>
      <c r="F36">
        <v>6.8000003695487976E-2</v>
      </c>
      <c r="G36">
        <v>7.1699999272823334E-2</v>
      </c>
      <c r="H36">
        <v>7.7699996531009674E-2</v>
      </c>
      <c r="I36">
        <v>8.2199998199939728E-2</v>
      </c>
      <c r="J36">
        <v>8.2699999213218689E-2</v>
      </c>
      <c r="K36">
        <v>7.8599996864795685E-2</v>
      </c>
      <c r="L36">
        <v>6.7500002682209015E-2</v>
      </c>
      <c r="M36">
        <v>5.5500000715255737E-2</v>
      </c>
      <c r="N36">
        <v>4.5699998736381531E-2</v>
      </c>
      <c r="O36">
        <v>4.14000004529953E-2</v>
      </c>
      <c r="P36">
        <v>4.010000079870224E-2</v>
      </c>
      <c r="Q36">
        <v>3.9500001817941666E-2</v>
      </c>
      <c r="R36">
        <v>3.8600001484155655E-2</v>
      </c>
      <c r="S36">
        <v>3.8100000470876694E-2</v>
      </c>
      <c r="T36">
        <v>3.840000182390213E-2</v>
      </c>
      <c r="U36">
        <v>3.8499999791383743E-2</v>
      </c>
      <c r="V36">
        <v>3.7999998778104782E-2</v>
      </c>
      <c r="W36">
        <v>3.6899998784065247E-2</v>
      </c>
      <c r="X36">
        <v>3.7000000476837158E-2</v>
      </c>
      <c r="Y36">
        <v>3.6200001835823059E-2</v>
      </c>
      <c r="Z36">
        <v>3.5300001502037048E-2</v>
      </c>
      <c r="AA36">
        <v>3.5500001162290573E-2</v>
      </c>
      <c r="AB36">
        <v>3.6200001835823059E-2</v>
      </c>
      <c r="AC36">
        <v>3.5500001162290573E-2</v>
      </c>
      <c r="AD36">
        <v>3.5100001841783524E-2</v>
      </c>
      <c r="AE36">
        <v>3.5100001841783524E-2</v>
      </c>
      <c r="AF36">
        <v>3.48999984562397E-2</v>
      </c>
      <c r="AG36">
        <v>3.4400001168251038E-2</v>
      </c>
      <c r="AH36">
        <v>3.4099999815225601E-2</v>
      </c>
      <c r="AI36">
        <v>3.4499999135732651E-2</v>
      </c>
      <c r="AJ36">
        <v>3.3900000154972076E-2</v>
      </c>
      <c r="AK36">
        <v>3.359999880194664E-2</v>
      </c>
      <c r="AL36">
        <v>3.3700000494718552E-2</v>
      </c>
      <c r="AM36">
        <v>3.3399999141693115E-2</v>
      </c>
      <c r="AN36">
        <v>3.319999948143959E-2</v>
      </c>
      <c r="AO36">
        <v>3.3500000834465027E-2</v>
      </c>
      <c r="AP36">
        <v>3.3100001513957977E-2</v>
      </c>
      <c r="AQ36">
        <v>3.2800000160932541E-2</v>
      </c>
      <c r="AR36">
        <v>3.2900001853704453E-2</v>
      </c>
      <c r="AS36">
        <v>3.2999999821186066E-2</v>
      </c>
      <c r="AT36">
        <v>3.2800000160932541E-2</v>
      </c>
      <c r="AU36">
        <v>3.2900001853704453E-2</v>
      </c>
      <c r="AV36">
        <v>3.2699998468160629E-2</v>
      </c>
      <c r="AW36">
        <v>3.2999999821186066E-2</v>
      </c>
      <c r="AX36">
        <v>3.2499998807907104E-2</v>
      </c>
      <c r="AY36">
        <v>3.2200001180171967E-2</v>
      </c>
      <c r="AZ36">
        <v>3.189999982714653E-2</v>
      </c>
      <c r="BA36">
        <v>3.229999914765358E-2</v>
      </c>
      <c r="BB36">
        <v>3.2200001180171967E-2</v>
      </c>
      <c r="BC36">
        <v>3.229999914765358E-2</v>
      </c>
      <c r="BD36">
        <v>3.2099999487400055E-2</v>
      </c>
      <c r="BE36">
        <v>3.2200001180171967E-2</v>
      </c>
      <c r="BF36">
        <v>3.1800001859664917E-2</v>
      </c>
      <c r="BG36">
        <v>3.1500000506639481E-2</v>
      </c>
      <c r="BH36">
        <v>3.1300000846385956E-2</v>
      </c>
      <c r="BI36">
        <v>3.1399998813867569E-2</v>
      </c>
      <c r="BJ36">
        <v>3.1300000846385956E-2</v>
      </c>
      <c r="BK36">
        <v>3.1399998813867569E-2</v>
      </c>
      <c r="BL36">
        <v>3.1599998474121094E-2</v>
      </c>
      <c r="BM36">
        <v>3.2000001519918442E-2</v>
      </c>
      <c r="BN36">
        <v>3.1700000166893005E-2</v>
      </c>
      <c r="BO36">
        <v>3.1599998474121094E-2</v>
      </c>
      <c r="BP36">
        <v>3.1500000506639481E-2</v>
      </c>
      <c r="BQ36">
        <v>3.1500000506639481E-2</v>
      </c>
      <c r="BR36">
        <v>3.189999982714653E-2</v>
      </c>
      <c r="BS36">
        <v>3.1800001859664917E-2</v>
      </c>
      <c r="BT36">
        <v>3.1800001859664917E-2</v>
      </c>
      <c r="BU36">
        <v>3.1700000166893005E-2</v>
      </c>
      <c r="BV36">
        <v>3.1500000506639481E-2</v>
      </c>
    </row>
    <row r="37" spans="1:74">
      <c r="A37" s="3" t="s">
        <v>89</v>
      </c>
      <c r="B37">
        <v>0.12030000239610672</v>
      </c>
      <c r="C37">
        <v>8.449999988079071E-2</v>
      </c>
      <c r="D37">
        <v>7.4299998581409454E-2</v>
      </c>
      <c r="E37">
        <v>7.2899997234344482E-2</v>
      </c>
      <c r="F37">
        <v>7.6200000941753387E-2</v>
      </c>
      <c r="G37">
        <v>8.1399999558925629E-2</v>
      </c>
      <c r="H37">
        <v>8.8699996471405029E-2</v>
      </c>
      <c r="I37">
        <v>9.3999996781349182E-2</v>
      </c>
      <c r="J37">
        <v>9.4899997115135193E-2</v>
      </c>
      <c r="K37">
        <v>9.0400002896785736E-2</v>
      </c>
      <c r="L37">
        <v>7.7799998223781586E-2</v>
      </c>
      <c r="M37">
        <v>6.4300000667572021E-2</v>
      </c>
      <c r="N37">
        <v>5.3300000727176666E-2</v>
      </c>
      <c r="O37">
        <v>4.8799999058246613E-2</v>
      </c>
      <c r="P37">
        <v>4.7100000083446503E-2</v>
      </c>
      <c r="Q37">
        <v>4.6700000762939453E-2</v>
      </c>
      <c r="R37">
        <v>4.5200001448392868E-2</v>
      </c>
      <c r="S37">
        <v>4.4900000095367432E-2</v>
      </c>
      <c r="T37">
        <v>4.5499999076128006E-2</v>
      </c>
      <c r="U37">
        <v>4.479999840259552E-2</v>
      </c>
      <c r="V37">
        <v>4.4700000435113907E-2</v>
      </c>
      <c r="W37">
        <v>4.3699998408555984E-2</v>
      </c>
      <c r="X37">
        <v>4.4300001114606857E-2</v>
      </c>
      <c r="Y37">
        <v>4.349999874830246E-2</v>
      </c>
      <c r="Z37">
        <v>4.2800001800060272E-2</v>
      </c>
      <c r="AA37">
        <v>4.3200001120567322E-2</v>
      </c>
      <c r="AB37">
        <v>4.3800000101327896E-2</v>
      </c>
      <c r="AC37">
        <v>4.3000001460313797E-2</v>
      </c>
      <c r="AD37">
        <v>4.2700000107288361E-2</v>
      </c>
      <c r="AE37">
        <v>4.2800001800060272E-2</v>
      </c>
      <c r="AF37">
        <v>4.2199999094009399E-2</v>
      </c>
      <c r="AG37">
        <v>4.1999999433755875E-2</v>
      </c>
      <c r="AH37">
        <v>4.2300000786781311E-2</v>
      </c>
      <c r="AI37">
        <v>4.2100001126527786E-2</v>
      </c>
      <c r="AJ37">
        <v>4.1600000113248825E-2</v>
      </c>
      <c r="AK37">
        <v>4.14000004529953E-2</v>
      </c>
      <c r="AL37">
        <v>4.1099999099969864E-2</v>
      </c>
      <c r="AM37">
        <v>4.1299998760223389E-2</v>
      </c>
      <c r="AN37">
        <v>4.0899999439716339E-2</v>
      </c>
      <c r="AO37">
        <v>4.1000001132488251E-2</v>
      </c>
      <c r="AP37">
        <v>4.0800001472234726E-2</v>
      </c>
      <c r="AQ37">
        <v>4.0399998426437378E-2</v>
      </c>
      <c r="AR37">
        <v>4.0600001811981201E-2</v>
      </c>
      <c r="AS37">
        <v>4.0699999779462814E-2</v>
      </c>
      <c r="AT37">
        <v>4.0600001811981201E-2</v>
      </c>
      <c r="AU37">
        <v>4.0600001811981201E-2</v>
      </c>
      <c r="AV37">
        <v>4.0699999779462814E-2</v>
      </c>
      <c r="AW37">
        <v>4.0600001811981201E-2</v>
      </c>
      <c r="AX37">
        <v>4.010000079870224E-2</v>
      </c>
      <c r="AY37">
        <v>3.9799999445676804E-2</v>
      </c>
      <c r="AZ37">
        <v>3.9599999785423279E-2</v>
      </c>
      <c r="BA37">
        <v>3.9599999785423279E-2</v>
      </c>
      <c r="BB37">
        <v>3.9900001138448715E-2</v>
      </c>
      <c r="BC37">
        <v>3.970000147819519E-2</v>
      </c>
      <c r="BD37">
        <v>3.9599999785423279E-2</v>
      </c>
      <c r="BE37">
        <v>3.9599999785423279E-2</v>
      </c>
      <c r="BF37">
        <v>3.9299998432397842E-2</v>
      </c>
      <c r="BG37">
        <v>3.9099998772144318E-2</v>
      </c>
      <c r="BH37">
        <v>3.8899999111890793E-2</v>
      </c>
      <c r="BI37">
        <v>3.9000000804662704E-2</v>
      </c>
      <c r="BJ37">
        <v>3.8899999111890793E-2</v>
      </c>
      <c r="BK37">
        <v>3.9000000804662704E-2</v>
      </c>
      <c r="BL37">
        <v>3.9200000464916229E-2</v>
      </c>
      <c r="BM37">
        <v>3.9500001817941666E-2</v>
      </c>
      <c r="BN37">
        <v>3.9400000125169754E-2</v>
      </c>
      <c r="BO37">
        <v>3.9200000464916229E-2</v>
      </c>
      <c r="BP37">
        <v>3.9200000464916229E-2</v>
      </c>
      <c r="BQ37">
        <v>3.9099998772144318E-2</v>
      </c>
      <c r="BR37">
        <v>3.9599999785423279E-2</v>
      </c>
      <c r="BS37">
        <v>3.9400000125169754E-2</v>
      </c>
      <c r="BT37">
        <v>3.9299998432397842E-2</v>
      </c>
      <c r="BU37">
        <v>3.9200000464916229E-2</v>
      </c>
      <c r="BV37">
        <v>3.9000000804662704E-2</v>
      </c>
    </row>
    <row r="38" spans="1:74">
      <c r="A38" s="3" t="s">
        <v>90</v>
      </c>
      <c r="B38">
        <v>0.11370000243186951</v>
      </c>
      <c r="C38">
        <v>7.6300002634525299E-2</v>
      </c>
      <c r="D38">
        <v>6.5800003707408905E-2</v>
      </c>
      <c r="E38">
        <v>6.4699999988079071E-2</v>
      </c>
      <c r="F38">
        <v>6.8599998950958252E-2</v>
      </c>
      <c r="G38">
        <v>7.4600003659725189E-2</v>
      </c>
      <c r="H38">
        <v>8.2199998199939728E-2</v>
      </c>
      <c r="I38">
        <v>8.7800003588199615E-2</v>
      </c>
      <c r="J38">
        <v>8.8799998164176941E-2</v>
      </c>
      <c r="K38">
        <v>8.4200002253055573E-2</v>
      </c>
      <c r="L38">
        <v>7.1099996566772461E-2</v>
      </c>
      <c r="M38">
        <v>5.7199999690055847E-2</v>
      </c>
      <c r="N38">
        <v>4.5499999076128006E-2</v>
      </c>
      <c r="O38">
        <v>4.0699999779462814E-2</v>
      </c>
      <c r="P38">
        <v>3.9200000464916229E-2</v>
      </c>
      <c r="Q38">
        <v>3.880000114440918E-2</v>
      </c>
      <c r="R38">
        <v>3.7500001490116119E-2</v>
      </c>
      <c r="S38">
        <v>3.7200000137090683E-2</v>
      </c>
      <c r="T38">
        <v>3.7500001490116119E-2</v>
      </c>
      <c r="U38">
        <v>3.7099998444318771E-2</v>
      </c>
      <c r="V38">
        <v>3.7099998444318771E-2</v>
      </c>
      <c r="W38">
        <v>3.6200001835823059E-2</v>
      </c>
      <c r="X38">
        <v>3.6499999463558197E-2</v>
      </c>
      <c r="Y38">
        <v>3.6100000143051147E-2</v>
      </c>
      <c r="Z38">
        <v>3.48999984562397E-2</v>
      </c>
      <c r="AA38">
        <v>3.4499999135732651E-2</v>
      </c>
      <c r="AB38">
        <v>3.5799998790025711E-2</v>
      </c>
      <c r="AC38">
        <v>3.5399999469518661E-2</v>
      </c>
      <c r="AD38">
        <v>3.5199999809265137E-2</v>
      </c>
      <c r="AE38">
        <v>3.5100001841783524E-2</v>
      </c>
      <c r="AF38">
        <v>3.4499999135732651E-2</v>
      </c>
      <c r="AG38">
        <v>3.4600000828504562E-2</v>
      </c>
      <c r="AH38">
        <v>3.4499999135732651E-2</v>
      </c>
      <c r="AI38">
        <v>3.4400001168251038E-2</v>
      </c>
      <c r="AJ38">
        <v>3.4299999475479126E-2</v>
      </c>
      <c r="AK38">
        <v>3.4099999815225601E-2</v>
      </c>
      <c r="AL38">
        <v>3.4000001847743988E-2</v>
      </c>
      <c r="AM38">
        <v>3.3700000494718552E-2</v>
      </c>
      <c r="AN38">
        <v>3.3500000834465027E-2</v>
      </c>
      <c r="AO38">
        <v>3.3399999141693115E-2</v>
      </c>
      <c r="AP38">
        <v>3.319999948143959E-2</v>
      </c>
      <c r="AQ38">
        <v>3.2900001853704453E-2</v>
      </c>
      <c r="AR38">
        <v>3.2999999821186066E-2</v>
      </c>
      <c r="AS38">
        <v>3.2999999821186066E-2</v>
      </c>
      <c r="AT38">
        <v>3.2999999821186066E-2</v>
      </c>
      <c r="AU38">
        <v>3.319999948143959E-2</v>
      </c>
      <c r="AV38">
        <v>3.319999948143959E-2</v>
      </c>
      <c r="AW38">
        <v>3.2999999821186066E-2</v>
      </c>
      <c r="AX38">
        <v>3.2699998468160629E-2</v>
      </c>
      <c r="AY38">
        <v>3.2400000840425491E-2</v>
      </c>
      <c r="AZ38">
        <v>3.2000001519918442E-2</v>
      </c>
      <c r="BA38">
        <v>3.2400000840425491E-2</v>
      </c>
      <c r="BB38">
        <v>3.2600000500679016E-2</v>
      </c>
      <c r="BC38">
        <v>3.2499998807907104E-2</v>
      </c>
      <c r="BD38">
        <v>3.229999914765358E-2</v>
      </c>
      <c r="BE38">
        <v>3.229999914765358E-2</v>
      </c>
      <c r="BF38">
        <v>3.2099999487400055E-2</v>
      </c>
      <c r="BG38">
        <v>3.1800001859664917E-2</v>
      </c>
      <c r="BH38">
        <v>3.1700000166893005E-2</v>
      </c>
      <c r="BI38">
        <v>3.1800001859664917E-2</v>
      </c>
      <c r="BJ38">
        <v>3.1599998474121094E-2</v>
      </c>
      <c r="BK38">
        <v>3.1800001859664917E-2</v>
      </c>
      <c r="BL38">
        <v>3.2000001519918442E-2</v>
      </c>
      <c r="BM38">
        <v>3.2099999487400055E-2</v>
      </c>
      <c r="BN38">
        <v>3.2099999487400055E-2</v>
      </c>
      <c r="BO38">
        <v>3.2000001519918442E-2</v>
      </c>
      <c r="BP38">
        <v>3.2000001519918442E-2</v>
      </c>
      <c r="BQ38">
        <v>3.189999982714653E-2</v>
      </c>
      <c r="BR38">
        <v>3.2200001180171967E-2</v>
      </c>
      <c r="BS38">
        <v>3.2200001180171967E-2</v>
      </c>
      <c r="BT38">
        <v>3.2200001180171967E-2</v>
      </c>
      <c r="BU38">
        <v>3.2200001180171967E-2</v>
      </c>
      <c r="BV38">
        <v>3.189999982714653E-2</v>
      </c>
    </row>
    <row r="39" spans="1:74">
      <c r="A39" s="3" t="s">
        <v>125</v>
      </c>
      <c r="B39">
        <v>0.10419999808073044</v>
      </c>
      <c r="C39">
        <v>8.1699997186660767E-2</v>
      </c>
      <c r="D39">
        <v>7.0900000631809235E-2</v>
      </c>
      <c r="E39">
        <v>6.5300002694129944E-2</v>
      </c>
      <c r="F39">
        <v>6.3500002026557922E-2</v>
      </c>
      <c r="G39">
        <v>6.3900001347064972E-2</v>
      </c>
      <c r="H39">
        <v>6.5200001001358032E-2</v>
      </c>
      <c r="I39">
        <v>6.5200001001358032E-2</v>
      </c>
      <c r="J39">
        <v>6.4599998295307159E-2</v>
      </c>
      <c r="K39">
        <v>6.2799997627735138E-2</v>
      </c>
      <c r="L39">
        <v>5.8699999004602432E-2</v>
      </c>
      <c r="M39">
        <v>5.4000001400709152E-2</v>
      </c>
      <c r="N39">
        <v>5.0200000405311584E-2</v>
      </c>
      <c r="O39">
        <v>4.8799999058246613E-2</v>
      </c>
      <c r="P39">
        <v>4.8399999737739563E-2</v>
      </c>
      <c r="Q39">
        <v>4.7899998724460602E-2</v>
      </c>
      <c r="R39">
        <v>4.7299999743700027E-2</v>
      </c>
      <c r="S39">
        <v>4.6300001442432404E-2</v>
      </c>
      <c r="T39">
        <v>4.6900000423192978E-2</v>
      </c>
      <c r="U39">
        <v>4.6900000423192978E-2</v>
      </c>
      <c r="V39">
        <v>4.6000000089406967E-2</v>
      </c>
      <c r="W39">
        <v>4.5099999755620956E-2</v>
      </c>
      <c r="X39">
        <v>4.5600000768899918E-2</v>
      </c>
      <c r="Y39">
        <v>4.5000001788139343E-2</v>
      </c>
      <c r="Z39">
        <v>4.3999999761581421E-2</v>
      </c>
      <c r="AA39">
        <v>4.4500000774860382E-2</v>
      </c>
      <c r="AB39">
        <v>4.5299999415874481E-2</v>
      </c>
      <c r="AC39">
        <v>4.4300001114606857E-2</v>
      </c>
      <c r="AD39">
        <v>4.3900001794099808E-2</v>
      </c>
      <c r="AE39">
        <v>4.3900001794099808E-2</v>
      </c>
      <c r="AF39">
        <v>4.349999874830246E-2</v>
      </c>
      <c r="AG39">
        <v>4.3299999088048935E-2</v>
      </c>
      <c r="AH39">
        <v>4.3200001120567322E-2</v>
      </c>
      <c r="AI39">
        <v>4.3299999088048935E-2</v>
      </c>
      <c r="AJ39">
        <v>4.2800001800060272E-2</v>
      </c>
      <c r="AK39">
        <v>4.2500000447034836E-2</v>
      </c>
      <c r="AL39">
        <v>4.2500000447034836E-2</v>
      </c>
      <c r="AM39">
        <v>4.2199999094009399E-2</v>
      </c>
      <c r="AN39">
        <v>4.1900001466274261E-2</v>
      </c>
      <c r="AO39">
        <v>4.1999999433755875E-2</v>
      </c>
      <c r="AP39">
        <v>4.179999977350235E-2</v>
      </c>
      <c r="AQ39">
        <v>4.1200000792741776E-2</v>
      </c>
      <c r="AR39">
        <v>4.1200000792741776E-2</v>
      </c>
      <c r="AS39">
        <v>4.1499998420476913E-2</v>
      </c>
      <c r="AT39">
        <v>4.14000004529953E-2</v>
      </c>
      <c r="AU39">
        <v>4.1499998420476913E-2</v>
      </c>
      <c r="AV39">
        <v>4.1499998420476913E-2</v>
      </c>
      <c r="AW39">
        <v>4.1299998760223389E-2</v>
      </c>
      <c r="AX39">
        <v>4.1200000792741776E-2</v>
      </c>
      <c r="AY39">
        <v>4.0600001811981201E-2</v>
      </c>
      <c r="AZ39">
        <v>4.0199998766183853E-2</v>
      </c>
      <c r="BA39">
        <v>4.0399998426437378E-2</v>
      </c>
      <c r="BB39">
        <v>4.0800001472234726E-2</v>
      </c>
      <c r="BC39">
        <v>4.0600001811981201E-2</v>
      </c>
      <c r="BD39">
        <v>4.0300000458955765E-2</v>
      </c>
      <c r="BE39">
        <v>4.0399998426437378E-2</v>
      </c>
      <c r="BF39">
        <v>4.0199998766183853E-2</v>
      </c>
      <c r="BG39">
        <v>3.9900001138448715E-2</v>
      </c>
      <c r="BH39">
        <v>3.970000147819519E-2</v>
      </c>
      <c r="BI39">
        <v>3.970000147819519E-2</v>
      </c>
      <c r="BJ39">
        <v>3.9599999785423279E-2</v>
      </c>
      <c r="BK39">
        <v>3.9599999785423279E-2</v>
      </c>
      <c r="BL39">
        <v>3.970000147819519E-2</v>
      </c>
      <c r="BM39">
        <v>4.010000079870224E-2</v>
      </c>
      <c r="BN39">
        <v>4.0300000458955765E-2</v>
      </c>
      <c r="BO39">
        <v>3.9999999105930328E-2</v>
      </c>
      <c r="BP39">
        <v>3.9799999445676804E-2</v>
      </c>
      <c r="BQ39">
        <v>3.9799999445676804E-2</v>
      </c>
      <c r="BR39">
        <v>4.010000079870224E-2</v>
      </c>
      <c r="BS39">
        <v>4.0199998766183853E-2</v>
      </c>
      <c r="BT39">
        <v>4.010000079870224E-2</v>
      </c>
      <c r="BU39">
        <v>3.9799999445676804E-2</v>
      </c>
      <c r="BV39">
        <v>3.9900001138448715E-2</v>
      </c>
    </row>
    <row r="40" spans="1:74">
      <c r="A40" s="3" t="s">
        <v>126</v>
      </c>
      <c r="B40">
        <v>9.1499999165534973E-2</v>
      </c>
      <c r="C40">
        <v>7.1199998259544373E-2</v>
      </c>
      <c r="D40">
        <v>6.1099998652935028E-2</v>
      </c>
      <c r="E40">
        <v>5.6000001728534698E-2</v>
      </c>
      <c r="F40">
        <v>5.4200001060962677E-2</v>
      </c>
      <c r="G40">
        <v>5.4400000721216202E-2</v>
      </c>
      <c r="H40">
        <v>5.5500000715255737E-2</v>
      </c>
      <c r="I40">
        <v>5.5500000715255737E-2</v>
      </c>
      <c r="J40">
        <v>5.5300001055002213E-2</v>
      </c>
      <c r="K40">
        <v>5.3599998354911804E-2</v>
      </c>
      <c r="L40">
        <v>5.0099998712539673E-2</v>
      </c>
      <c r="M40">
        <v>4.6000000089406967E-2</v>
      </c>
      <c r="N40">
        <v>4.2700000107288361E-2</v>
      </c>
      <c r="O40">
        <v>4.1600000113248825E-2</v>
      </c>
      <c r="P40">
        <v>4.0800001472234726E-2</v>
      </c>
      <c r="Q40">
        <v>4.050000011920929E-2</v>
      </c>
      <c r="R40">
        <v>3.970000147819519E-2</v>
      </c>
      <c r="S40">
        <v>3.8300000131130219E-2</v>
      </c>
      <c r="T40">
        <v>3.9400000125169754E-2</v>
      </c>
      <c r="U40">
        <v>3.9200000464916229E-2</v>
      </c>
      <c r="V40">
        <v>3.840000182390213E-2</v>
      </c>
      <c r="W40">
        <v>3.7300001829862595E-2</v>
      </c>
      <c r="X40">
        <v>3.7799999117851257E-2</v>
      </c>
      <c r="Y40">
        <v>3.7500001490116119E-2</v>
      </c>
      <c r="Z40">
        <v>3.6800000816583633E-2</v>
      </c>
      <c r="AA40">
        <v>3.6800000816583633E-2</v>
      </c>
      <c r="AB40">
        <v>3.7300001829862595E-2</v>
      </c>
      <c r="AC40">
        <v>3.6800000816583633E-2</v>
      </c>
      <c r="AD40">
        <v>3.6200001835823059E-2</v>
      </c>
      <c r="AE40">
        <v>3.6299999803304672E-2</v>
      </c>
      <c r="AF40">
        <v>3.5700000822544098E-2</v>
      </c>
      <c r="AG40">
        <v>3.5700000822544098E-2</v>
      </c>
      <c r="AH40">
        <v>3.5700000822544098E-2</v>
      </c>
      <c r="AI40">
        <v>3.5700000822544098E-2</v>
      </c>
      <c r="AJ40">
        <v>3.5199999809265137E-2</v>
      </c>
      <c r="AK40">
        <v>3.5100001841783524E-2</v>
      </c>
      <c r="AL40">
        <v>3.48999984562397E-2</v>
      </c>
      <c r="AM40">
        <v>3.48999984562397E-2</v>
      </c>
      <c r="AN40">
        <v>3.4699998795986176E-2</v>
      </c>
      <c r="AO40">
        <v>3.4600000828504562E-2</v>
      </c>
      <c r="AP40">
        <v>3.4299999475479126E-2</v>
      </c>
      <c r="AQ40">
        <v>3.4099999815225601E-2</v>
      </c>
      <c r="AR40">
        <v>3.4200001507997513E-2</v>
      </c>
      <c r="AS40">
        <v>3.4099999815225601E-2</v>
      </c>
      <c r="AT40">
        <v>3.4200001507997513E-2</v>
      </c>
      <c r="AU40">
        <v>3.4099999815225601E-2</v>
      </c>
      <c r="AV40">
        <v>3.4000001847743988E-2</v>
      </c>
      <c r="AW40">
        <v>3.4099999815225601E-2</v>
      </c>
      <c r="AX40">
        <v>3.3700000494718552E-2</v>
      </c>
      <c r="AY40">
        <v>3.3399999141693115E-2</v>
      </c>
      <c r="AZ40">
        <v>3.319999948143959E-2</v>
      </c>
      <c r="BA40">
        <v>3.319999948143959E-2</v>
      </c>
      <c r="BB40">
        <v>3.3500000834465027E-2</v>
      </c>
      <c r="BC40">
        <v>3.3500000834465027E-2</v>
      </c>
      <c r="BD40">
        <v>3.319999948143959E-2</v>
      </c>
      <c r="BE40">
        <v>3.319999948143959E-2</v>
      </c>
      <c r="BF40">
        <v>3.2999999821186066E-2</v>
      </c>
      <c r="BG40">
        <v>3.2699998468160629E-2</v>
      </c>
      <c r="BH40">
        <v>3.2499998807907104E-2</v>
      </c>
      <c r="BI40">
        <v>3.2499998807907104E-2</v>
      </c>
      <c r="BJ40">
        <v>3.2400000840425491E-2</v>
      </c>
      <c r="BK40">
        <v>3.2600000500679016E-2</v>
      </c>
      <c r="BL40">
        <v>3.2800000160932541E-2</v>
      </c>
      <c r="BM40">
        <v>3.3100001513957977E-2</v>
      </c>
      <c r="BN40">
        <v>3.2999999821186066E-2</v>
      </c>
      <c r="BO40">
        <v>3.2900001853704453E-2</v>
      </c>
      <c r="BP40">
        <v>3.2699998468160629E-2</v>
      </c>
      <c r="BQ40">
        <v>3.2499998807907104E-2</v>
      </c>
      <c r="BR40">
        <v>3.3100001513957977E-2</v>
      </c>
      <c r="BS40">
        <v>3.3100001513957977E-2</v>
      </c>
      <c r="BT40">
        <v>3.2900001853704453E-2</v>
      </c>
      <c r="BU40">
        <v>3.2800000160932541E-2</v>
      </c>
      <c r="BV40">
        <v>3.2800000160932541E-2</v>
      </c>
    </row>
    <row r="41" spans="1:74">
      <c r="A41" s="3" t="s">
        <v>127</v>
      </c>
      <c r="B41">
        <v>6.4800001680850983E-2</v>
      </c>
      <c r="C41">
        <v>5.4800000041723251E-2</v>
      </c>
      <c r="D41">
        <v>4.8799999058246613E-2</v>
      </c>
      <c r="E41">
        <v>4.479999840259552E-2</v>
      </c>
      <c r="F41">
        <v>4.2500000447034836E-2</v>
      </c>
      <c r="G41">
        <v>4.1600000113248825E-2</v>
      </c>
      <c r="H41">
        <v>4.1499998420476913E-2</v>
      </c>
      <c r="I41">
        <v>4.050000011920929E-2</v>
      </c>
      <c r="J41">
        <v>4.0300000458955765E-2</v>
      </c>
      <c r="K41">
        <v>3.9500001817941666E-2</v>
      </c>
      <c r="L41">
        <v>3.9400000125169754E-2</v>
      </c>
      <c r="M41">
        <v>3.8600001484155655E-2</v>
      </c>
      <c r="N41">
        <v>3.8100000470876694E-2</v>
      </c>
      <c r="O41">
        <v>3.7999998778104782E-2</v>
      </c>
      <c r="P41">
        <v>3.8100000470876694E-2</v>
      </c>
      <c r="Q41">
        <v>3.8100000470876694E-2</v>
      </c>
      <c r="R41">
        <v>3.7000000476837158E-2</v>
      </c>
      <c r="S41">
        <v>3.6400001496076584E-2</v>
      </c>
      <c r="T41">
        <v>3.6800000816583633E-2</v>
      </c>
      <c r="U41">
        <v>3.6800000816583633E-2</v>
      </c>
      <c r="V41">
        <v>3.6499999463558197E-2</v>
      </c>
      <c r="W41">
        <v>3.5300001502037048E-2</v>
      </c>
      <c r="X41">
        <v>3.5900000482797623E-2</v>
      </c>
      <c r="Y41">
        <v>3.5199999809265137E-2</v>
      </c>
      <c r="Z41">
        <v>3.4499999135732651E-2</v>
      </c>
      <c r="AA41">
        <v>3.4699998795986176E-2</v>
      </c>
      <c r="AB41">
        <v>3.5300001502037048E-2</v>
      </c>
      <c r="AC41">
        <v>3.4800000488758087E-2</v>
      </c>
      <c r="AD41">
        <v>3.4499999135732651E-2</v>
      </c>
      <c r="AE41">
        <v>3.4600000828504562E-2</v>
      </c>
      <c r="AF41">
        <v>3.4099999815225601E-2</v>
      </c>
      <c r="AG41">
        <v>3.4099999815225601E-2</v>
      </c>
      <c r="AH41">
        <v>3.4099999815225601E-2</v>
      </c>
      <c r="AI41">
        <v>3.4299999475479126E-2</v>
      </c>
      <c r="AJ41">
        <v>3.4000001847743988E-2</v>
      </c>
      <c r="AK41">
        <v>3.4000001847743988E-2</v>
      </c>
      <c r="AL41">
        <v>3.3799998462200165E-2</v>
      </c>
      <c r="AM41">
        <v>3.3700000494718552E-2</v>
      </c>
      <c r="AN41">
        <v>3.3500000834465027E-2</v>
      </c>
      <c r="AO41">
        <v>3.3399999141693115E-2</v>
      </c>
      <c r="AP41">
        <v>3.2699998468160629E-2</v>
      </c>
      <c r="AQ41">
        <v>3.020000085234642E-2</v>
      </c>
      <c r="AR41">
        <v>3.2699998468160629E-2</v>
      </c>
      <c r="AS41">
        <v>3.3100001513957977E-2</v>
      </c>
      <c r="AT41">
        <v>3.2900001853704453E-2</v>
      </c>
      <c r="AU41">
        <v>3.3100001513957977E-2</v>
      </c>
      <c r="AV41">
        <v>3.2900001853704453E-2</v>
      </c>
      <c r="AW41">
        <v>3.2999999821186066E-2</v>
      </c>
      <c r="AX41">
        <v>3.2600000500679016E-2</v>
      </c>
      <c r="AY41">
        <v>3.2400000840425491E-2</v>
      </c>
      <c r="AZ41">
        <v>3.2099999487400055E-2</v>
      </c>
      <c r="BA41">
        <v>3.229999914765358E-2</v>
      </c>
      <c r="BB41">
        <v>3.2600000500679016E-2</v>
      </c>
      <c r="BC41">
        <v>3.2499998807907104E-2</v>
      </c>
      <c r="BD41">
        <v>3.229999914765358E-2</v>
      </c>
      <c r="BE41">
        <v>3.229999914765358E-2</v>
      </c>
      <c r="BF41">
        <v>3.2000001519918442E-2</v>
      </c>
      <c r="BG41">
        <v>3.189999982714653E-2</v>
      </c>
      <c r="BH41">
        <v>3.1599998474121094E-2</v>
      </c>
      <c r="BI41">
        <v>3.1599998474121094E-2</v>
      </c>
      <c r="BJ41">
        <v>3.1599998474121094E-2</v>
      </c>
      <c r="BK41">
        <v>3.1599998474121094E-2</v>
      </c>
      <c r="BL41">
        <v>3.1700000166893005E-2</v>
      </c>
      <c r="BM41">
        <v>3.2099999487400055E-2</v>
      </c>
      <c r="BN41">
        <v>3.2099999487400055E-2</v>
      </c>
      <c r="BO41">
        <v>3.2000001519918442E-2</v>
      </c>
      <c r="BP41">
        <v>3.1800001859664917E-2</v>
      </c>
      <c r="BQ41">
        <v>3.189999982714653E-2</v>
      </c>
      <c r="BR41">
        <v>3.2400000840425491E-2</v>
      </c>
      <c r="BS41">
        <v>3.2200001180171967E-2</v>
      </c>
      <c r="BT41">
        <v>3.2200001180171967E-2</v>
      </c>
      <c r="BU41">
        <v>3.2000001519918442E-2</v>
      </c>
      <c r="BV41">
        <v>3.2000001519918442E-2</v>
      </c>
    </row>
    <row r="42" spans="1:74">
      <c r="A42" s="3" t="s">
        <v>128</v>
      </c>
      <c r="B42">
        <v>7.0100001990795135E-2</v>
      </c>
      <c r="C42">
        <v>6.0400001704692841E-2</v>
      </c>
      <c r="D42">
        <v>5.3899999707937241E-2</v>
      </c>
      <c r="E42">
        <v>5.0099998712539673E-2</v>
      </c>
      <c r="F42">
        <v>4.7899998724460602E-2</v>
      </c>
      <c r="G42">
        <v>4.6900000423192978E-2</v>
      </c>
      <c r="H42">
        <v>4.6399999409914017E-2</v>
      </c>
      <c r="I42">
        <v>4.5200001448392868E-2</v>
      </c>
      <c r="J42">
        <v>4.5000001788139343E-2</v>
      </c>
      <c r="K42">
        <v>4.4300001114606857E-2</v>
      </c>
      <c r="L42">
        <v>4.3999999761581421E-2</v>
      </c>
      <c r="M42">
        <v>4.3200001120567322E-2</v>
      </c>
      <c r="N42">
        <v>4.2399998754262924E-2</v>
      </c>
      <c r="O42">
        <v>4.2300000786781311E-2</v>
      </c>
      <c r="P42">
        <v>4.2100001126527786E-2</v>
      </c>
      <c r="Q42">
        <v>4.1999999433755875E-2</v>
      </c>
      <c r="R42">
        <v>4.14000004529953E-2</v>
      </c>
      <c r="S42">
        <v>4.0899999439716339E-2</v>
      </c>
      <c r="T42">
        <v>4.1000001132488251E-2</v>
      </c>
      <c r="U42">
        <v>4.1299998760223389E-2</v>
      </c>
      <c r="V42">
        <v>4.010000079870224E-2</v>
      </c>
      <c r="W42">
        <v>3.9299998432397842E-2</v>
      </c>
      <c r="X42">
        <v>3.9599999785423279E-2</v>
      </c>
      <c r="Y42">
        <v>3.9000000804662704E-2</v>
      </c>
      <c r="Z42">
        <v>3.8499999791383743E-2</v>
      </c>
      <c r="AA42">
        <v>3.880000114440918E-2</v>
      </c>
      <c r="AB42">
        <v>3.9099998772144318E-2</v>
      </c>
      <c r="AC42">
        <v>3.8499999791383743E-2</v>
      </c>
      <c r="AD42">
        <v>3.8100000470876694E-2</v>
      </c>
      <c r="AE42">
        <v>3.8100000470876694E-2</v>
      </c>
      <c r="AF42">
        <v>3.7799999117851257E-2</v>
      </c>
      <c r="AG42">
        <v>3.7799999117851257E-2</v>
      </c>
      <c r="AH42">
        <v>3.7599999457597733E-2</v>
      </c>
      <c r="AI42">
        <v>3.7399999797344208E-2</v>
      </c>
      <c r="AJ42">
        <v>3.7200000137090683E-2</v>
      </c>
      <c r="AK42">
        <v>3.6899998784065247E-2</v>
      </c>
      <c r="AL42">
        <v>3.6800000816583633E-2</v>
      </c>
      <c r="AM42">
        <v>3.6800000816583633E-2</v>
      </c>
      <c r="AN42">
        <v>3.6299999803304672E-2</v>
      </c>
      <c r="AO42">
        <v>3.6299999803304672E-2</v>
      </c>
      <c r="AP42">
        <v>3.5999998450279236E-2</v>
      </c>
      <c r="AQ42">
        <v>3.5700000822544098E-2</v>
      </c>
      <c r="AR42">
        <v>3.5700000822544098E-2</v>
      </c>
      <c r="AS42">
        <v>3.5799998790025711E-2</v>
      </c>
      <c r="AT42">
        <v>3.5799998790025711E-2</v>
      </c>
      <c r="AU42">
        <v>3.5799998790025711E-2</v>
      </c>
      <c r="AV42">
        <v>3.5799998790025711E-2</v>
      </c>
      <c r="AW42">
        <v>3.5799998790025711E-2</v>
      </c>
      <c r="AX42">
        <v>3.5399999469518661E-2</v>
      </c>
      <c r="AY42">
        <v>3.5000000149011612E-2</v>
      </c>
      <c r="AZ42">
        <v>3.4600000828504562E-2</v>
      </c>
      <c r="BA42">
        <v>3.48999984562397E-2</v>
      </c>
      <c r="BB42">
        <v>3.5000000149011612E-2</v>
      </c>
      <c r="BC42">
        <v>3.5000000149011612E-2</v>
      </c>
      <c r="BD42">
        <v>3.4800000488758087E-2</v>
      </c>
      <c r="BE42">
        <v>3.4800000488758087E-2</v>
      </c>
      <c r="BF42">
        <v>3.4699998795986176E-2</v>
      </c>
      <c r="BG42">
        <v>3.4499999135732651E-2</v>
      </c>
      <c r="BH42">
        <v>3.4000001847743988E-2</v>
      </c>
      <c r="BI42">
        <v>3.4000001847743988E-2</v>
      </c>
      <c r="BJ42">
        <v>3.3900000154972076E-2</v>
      </c>
      <c r="BK42">
        <v>3.4200001507997513E-2</v>
      </c>
      <c r="BL42">
        <v>3.4099999815225601E-2</v>
      </c>
      <c r="BM42">
        <v>3.4600000828504562E-2</v>
      </c>
      <c r="BN42">
        <v>3.4499999135732651E-2</v>
      </c>
      <c r="BO42">
        <v>3.4400001168251038E-2</v>
      </c>
      <c r="BP42">
        <v>3.4200001507997513E-2</v>
      </c>
      <c r="BQ42">
        <v>3.4099999815225601E-2</v>
      </c>
      <c r="BR42">
        <v>3.4600000828504562E-2</v>
      </c>
      <c r="BS42">
        <v>3.4600000828504562E-2</v>
      </c>
      <c r="BT42">
        <v>3.4299999475479126E-2</v>
      </c>
      <c r="BU42">
        <v>3.4299999475479126E-2</v>
      </c>
      <c r="BV42">
        <v>3.4200001507997513E-2</v>
      </c>
    </row>
    <row r="43" spans="1:74">
      <c r="A43" s="3" t="s">
        <v>129</v>
      </c>
      <c r="B43">
        <v>8.7700001895427704E-2</v>
      </c>
      <c r="C43">
        <v>6.8800002336502075E-2</v>
      </c>
      <c r="D43">
        <v>6.1799999326467514E-2</v>
      </c>
      <c r="E43">
        <v>5.9799998998641968E-2</v>
      </c>
      <c r="F43">
        <v>6.0400001704692841E-2</v>
      </c>
      <c r="G43">
        <v>6.1999998986721039E-2</v>
      </c>
      <c r="H43">
        <v>6.5099999308586121E-2</v>
      </c>
      <c r="I43">
        <v>6.6399998962879181E-2</v>
      </c>
      <c r="J43">
        <v>6.6299997270107269E-2</v>
      </c>
      <c r="K43">
        <v>6.3900001347064972E-2</v>
      </c>
      <c r="L43">
        <v>5.7999998331069946E-2</v>
      </c>
      <c r="M43">
        <v>5.130000039935112E-2</v>
      </c>
      <c r="N43">
        <v>4.5800000429153442E-2</v>
      </c>
      <c r="O43">
        <v>4.349999874830246E-2</v>
      </c>
      <c r="P43">
        <v>4.2899999767541885E-2</v>
      </c>
      <c r="Q43">
        <v>4.2500000447034836E-2</v>
      </c>
      <c r="R43">
        <v>4.0899999439716339E-2</v>
      </c>
      <c r="S43">
        <v>4.0399998426437378E-2</v>
      </c>
      <c r="T43">
        <v>4.0699999779462814E-2</v>
      </c>
      <c r="U43">
        <v>4.0800001472234726E-2</v>
      </c>
      <c r="V43">
        <v>3.970000147819519E-2</v>
      </c>
      <c r="W43">
        <v>3.9099998772144318E-2</v>
      </c>
      <c r="X43">
        <v>3.9299998432397842E-2</v>
      </c>
      <c r="Y43">
        <v>3.8699999451637268E-2</v>
      </c>
      <c r="Z43">
        <v>3.7999998778104782E-2</v>
      </c>
      <c r="AA43">
        <v>3.8499999791383743E-2</v>
      </c>
      <c r="AB43">
        <v>3.9000000804662704E-2</v>
      </c>
      <c r="AC43">
        <v>3.8199998438358307E-2</v>
      </c>
      <c r="AD43">
        <v>3.7999998778104782E-2</v>
      </c>
      <c r="AE43">
        <v>3.7599999457597733E-2</v>
      </c>
      <c r="AF43">
        <v>3.7300001829862595E-2</v>
      </c>
      <c r="AG43">
        <v>3.7500001490116119E-2</v>
      </c>
      <c r="AH43">
        <v>3.7700001150369644E-2</v>
      </c>
      <c r="AI43">
        <v>3.7200000137090683E-2</v>
      </c>
      <c r="AJ43">
        <v>3.7000000476837158E-2</v>
      </c>
      <c r="AK43">
        <v>3.6600001156330109E-2</v>
      </c>
      <c r="AL43">
        <v>3.6699999123811722E-2</v>
      </c>
      <c r="AM43">
        <v>3.6600001156330109E-2</v>
      </c>
      <c r="AN43">
        <v>3.6299999803304672E-2</v>
      </c>
      <c r="AO43">
        <v>3.6100000143051147E-2</v>
      </c>
      <c r="AP43">
        <v>3.5900000482797623E-2</v>
      </c>
      <c r="AQ43">
        <v>3.5500001162290573E-2</v>
      </c>
      <c r="AR43">
        <v>3.5599999129772186E-2</v>
      </c>
      <c r="AS43">
        <v>3.5500001162290573E-2</v>
      </c>
      <c r="AT43">
        <v>3.5399999469518661E-2</v>
      </c>
      <c r="AU43">
        <v>3.5599999129772186E-2</v>
      </c>
      <c r="AV43">
        <v>3.5399999469518661E-2</v>
      </c>
      <c r="AW43">
        <v>3.5399999469518661E-2</v>
      </c>
      <c r="AX43">
        <v>3.48999984562397E-2</v>
      </c>
      <c r="AY43">
        <v>3.4699998795986176E-2</v>
      </c>
      <c r="AZ43">
        <v>3.4400001168251038E-2</v>
      </c>
      <c r="BA43">
        <v>3.4600000828504562E-2</v>
      </c>
      <c r="BB43">
        <v>3.4600000828504562E-2</v>
      </c>
      <c r="BC43">
        <v>3.4699998795986176E-2</v>
      </c>
      <c r="BD43">
        <v>3.4400001168251038E-2</v>
      </c>
      <c r="BE43">
        <v>3.4400001168251038E-2</v>
      </c>
      <c r="BF43">
        <v>3.4200001507997513E-2</v>
      </c>
      <c r="BG43">
        <v>3.3900000154972076E-2</v>
      </c>
      <c r="BH43">
        <v>3.3700000494718552E-2</v>
      </c>
      <c r="BI43">
        <v>3.3799998462200165E-2</v>
      </c>
      <c r="BJ43">
        <v>3.359999880194664E-2</v>
      </c>
      <c r="BK43">
        <v>3.3700000494718552E-2</v>
      </c>
      <c r="BL43">
        <v>3.3799998462200165E-2</v>
      </c>
      <c r="BM43">
        <v>3.4099999815225601E-2</v>
      </c>
      <c r="BN43">
        <v>3.4000001847743988E-2</v>
      </c>
      <c r="BO43">
        <v>3.3900000154972076E-2</v>
      </c>
      <c r="BP43">
        <v>3.3799998462200165E-2</v>
      </c>
      <c r="BQ43">
        <v>3.3700000494718552E-2</v>
      </c>
      <c r="BR43">
        <v>3.4200001507997513E-2</v>
      </c>
      <c r="BS43">
        <v>3.4000001847743988E-2</v>
      </c>
      <c r="BT43">
        <v>3.3799998462200165E-2</v>
      </c>
      <c r="BU43">
        <v>3.3799998462200165E-2</v>
      </c>
      <c r="BV43">
        <v>3.3700000494718552E-2</v>
      </c>
    </row>
    <row r="44" spans="1:74">
      <c r="A44" s="3" t="s">
        <v>130</v>
      </c>
      <c r="B44">
        <v>9.1799996793270111E-2</v>
      </c>
      <c r="C44">
        <v>7.3700003325939178E-2</v>
      </c>
      <c r="D44">
        <v>6.679999828338623E-2</v>
      </c>
      <c r="E44">
        <v>6.4499996602535248E-2</v>
      </c>
      <c r="F44">
        <v>6.4499996602535248E-2</v>
      </c>
      <c r="G44">
        <v>6.5700002014636993E-2</v>
      </c>
      <c r="H44">
        <v>6.8199999630451202E-2</v>
      </c>
      <c r="I44">
        <v>6.9099999964237213E-2</v>
      </c>
      <c r="J44">
        <v>6.8800002336502075E-2</v>
      </c>
      <c r="K44">
        <v>6.6299997270107269E-2</v>
      </c>
      <c r="L44">
        <v>6.0499999672174454E-2</v>
      </c>
      <c r="M44">
        <v>5.3899999707937241E-2</v>
      </c>
      <c r="N44">
        <v>4.8399999737739563E-2</v>
      </c>
      <c r="O44">
        <v>4.6100001782178879E-2</v>
      </c>
      <c r="P44">
        <v>4.5299999415874481E-2</v>
      </c>
      <c r="Q44">
        <v>4.4599998742341995E-2</v>
      </c>
      <c r="R44">
        <v>4.3000001460313797E-2</v>
      </c>
      <c r="S44">
        <v>4.2300000786781311E-2</v>
      </c>
      <c r="T44">
        <v>4.2599998414516449E-2</v>
      </c>
      <c r="U44">
        <v>4.2300000786781311E-2</v>
      </c>
      <c r="V44">
        <v>4.14000004529953E-2</v>
      </c>
      <c r="W44">
        <v>4.050000011920929E-2</v>
      </c>
      <c r="X44">
        <v>4.0300000458955765E-2</v>
      </c>
      <c r="Y44">
        <v>4.0199998766183853E-2</v>
      </c>
      <c r="Z44">
        <v>3.880000114440918E-2</v>
      </c>
      <c r="AA44">
        <v>3.9000000804662704E-2</v>
      </c>
      <c r="AB44">
        <v>3.9599999785423279E-2</v>
      </c>
      <c r="AC44">
        <v>3.8699999451637268E-2</v>
      </c>
      <c r="AD44">
        <v>3.8499999791383743E-2</v>
      </c>
      <c r="AE44">
        <v>3.8300000131130219E-2</v>
      </c>
      <c r="AF44">
        <v>3.7700001150369644E-2</v>
      </c>
      <c r="AG44">
        <v>3.7700001150369644E-2</v>
      </c>
      <c r="AH44">
        <v>3.7799999117851257E-2</v>
      </c>
      <c r="AI44">
        <v>3.7599999457597733E-2</v>
      </c>
      <c r="AJ44">
        <v>3.7099998444318771E-2</v>
      </c>
      <c r="AK44">
        <v>3.6800000816583633E-2</v>
      </c>
      <c r="AL44">
        <v>3.6699999123811722E-2</v>
      </c>
      <c r="AM44">
        <v>3.6499999463558197E-2</v>
      </c>
      <c r="AN44">
        <v>3.6100000143051147E-2</v>
      </c>
      <c r="AO44">
        <v>3.5999998450279236E-2</v>
      </c>
      <c r="AP44">
        <v>3.5799998790025711E-2</v>
      </c>
      <c r="AQ44">
        <v>3.5399999469518661E-2</v>
      </c>
      <c r="AR44">
        <v>3.5300001502037048E-2</v>
      </c>
      <c r="AS44">
        <v>3.5399999469518661E-2</v>
      </c>
      <c r="AT44">
        <v>3.5100001841783524E-2</v>
      </c>
      <c r="AU44">
        <v>3.5300001502037048E-2</v>
      </c>
      <c r="AV44">
        <v>3.5300001502037048E-2</v>
      </c>
      <c r="AW44">
        <v>3.5199999809265137E-2</v>
      </c>
      <c r="AX44">
        <v>3.4699998795986176E-2</v>
      </c>
      <c r="AY44">
        <v>3.4299999475479126E-2</v>
      </c>
      <c r="AZ44">
        <v>3.3900000154972076E-2</v>
      </c>
      <c r="BA44">
        <v>3.4099999815225601E-2</v>
      </c>
      <c r="BB44">
        <v>3.4200001507997513E-2</v>
      </c>
      <c r="BC44">
        <v>3.4099999815225601E-2</v>
      </c>
      <c r="BD44">
        <v>3.3900000154972076E-2</v>
      </c>
      <c r="BE44">
        <v>3.4000001847743988E-2</v>
      </c>
      <c r="BF44">
        <v>3.3700000494718552E-2</v>
      </c>
      <c r="BG44">
        <v>3.3500000834465027E-2</v>
      </c>
      <c r="BH44">
        <v>3.319999948143959E-2</v>
      </c>
      <c r="BI44">
        <v>3.319999948143959E-2</v>
      </c>
      <c r="BJ44">
        <v>3.3100001513957977E-2</v>
      </c>
      <c r="BK44">
        <v>3.319999948143959E-2</v>
      </c>
      <c r="BL44">
        <v>3.3100001513957977E-2</v>
      </c>
      <c r="BM44">
        <v>3.3500000834465027E-2</v>
      </c>
      <c r="BN44">
        <v>3.3500000834465027E-2</v>
      </c>
      <c r="BO44">
        <v>3.3500000834465027E-2</v>
      </c>
      <c r="BP44">
        <v>3.3399999141693115E-2</v>
      </c>
      <c r="BQ44">
        <v>3.319999948143959E-2</v>
      </c>
      <c r="BR44">
        <v>3.3500000834465027E-2</v>
      </c>
      <c r="BS44">
        <v>3.3399999141693115E-2</v>
      </c>
      <c r="BT44">
        <v>3.3399999141693115E-2</v>
      </c>
      <c r="BU44">
        <v>3.319999948143959E-2</v>
      </c>
      <c r="BV44">
        <v>3.319999948143959E-2</v>
      </c>
    </row>
    <row r="47" spans="1:74">
      <c r="A47" t="s">
        <v>44</v>
      </c>
      <c r="B47" s="2" t="s">
        <v>131</v>
      </c>
      <c r="D47">
        <f t="shared" ref="D47:I61" si="0">AVERAGE(D29:D30)</f>
        <v>7.004999928176403E-2</v>
      </c>
      <c r="E47">
        <f t="shared" si="0"/>
        <v>6.8250000476837158E-2</v>
      </c>
      <c r="F47">
        <f t="shared" si="0"/>
        <v>7.084999792277813E-2</v>
      </c>
      <c r="G47">
        <f t="shared" si="0"/>
        <v>7.5149998068809509E-2</v>
      </c>
      <c r="H47">
        <f t="shared" si="0"/>
        <v>8.1100001931190491E-2</v>
      </c>
      <c r="I47">
        <f t="shared" si="0"/>
        <v>8.5349999368190765E-2</v>
      </c>
      <c r="J47">
        <f>AVERAGE(J29:J30)</f>
        <v>8.6050000041723251E-2</v>
      </c>
      <c r="K47" s="3" t="s">
        <v>165</v>
      </c>
      <c r="L47">
        <v>7.004999928176403E-2</v>
      </c>
      <c r="M47">
        <v>8.6050000041723251E-2</v>
      </c>
    </row>
    <row r="48" spans="1:74">
      <c r="D48">
        <f t="shared" si="0"/>
        <v>5.8050001040101051E-2</v>
      </c>
      <c r="E48">
        <f t="shared" si="0"/>
        <v>5.4150000214576721E-2</v>
      </c>
      <c r="F48">
        <f t="shared" si="0"/>
        <v>5.3949998691678047E-2</v>
      </c>
      <c r="G48">
        <f t="shared" si="0"/>
        <v>5.5649997666478157E-2</v>
      </c>
      <c r="H48">
        <f t="shared" si="0"/>
        <v>5.8700000867247581E-2</v>
      </c>
      <c r="I48">
        <f t="shared" si="0"/>
        <v>6.055000051856041E-2</v>
      </c>
      <c r="J48">
        <f t="shared" ref="J48:J61" si="1">AVERAGE(J30:J31)</f>
        <v>6.0699999332427979E-2</v>
      </c>
      <c r="K48" s="3" t="s">
        <v>167</v>
      </c>
      <c r="L48">
        <v>5.4349999874830246E-2</v>
      </c>
      <c r="M48">
        <v>4.1899999603629112E-2</v>
      </c>
    </row>
    <row r="49" spans="4:13">
      <c r="D49">
        <f t="shared" si="0"/>
        <v>5.4349999874830246E-2</v>
      </c>
      <c r="E49">
        <f t="shared" si="0"/>
        <v>4.8200000077486038E-2</v>
      </c>
      <c r="F49">
        <f t="shared" si="0"/>
        <v>4.5049998909235001E-2</v>
      </c>
      <c r="G49">
        <f t="shared" si="0"/>
        <v>4.3949998915195465E-2</v>
      </c>
      <c r="H49">
        <f t="shared" si="0"/>
        <v>4.3399998918175697E-2</v>
      </c>
      <c r="I49">
        <f t="shared" si="0"/>
        <v>4.2349999770522118E-2</v>
      </c>
      <c r="J49">
        <f t="shared" si="1"/>
        <v>4.1899999603629112E-2</v>
      </c>
      <c r="K49" s="3" t="s">
        <v>187</v>
      </c>
      <c r="L49">
        <v>4.4549999758601189E-2</v>
      </c>
      <c r="M49">
        <v>4.14000004529953E-2</v>
      </c>
    </row>
    <row r="50" spans="4:13">
      <c r="D50">
        <f t="shared" si="0"/>
        <v>5.0899999216198921E-2</v>
      </c>
      <c r="E50">
        <f t="shared" si="0"/>
        <v>4.7450000420212746E-2</v>
      </c>
      <c r="F50">
        <f t="shared" si="0"/>
        <v>4.5350000262260437E-2</v>
      </c>
      <c r="G50">
        <f t="shared" si="0"/>
        <v>4.4499998912215233E-2</v>
      </c>
      <c r="H50">
        <f t="shared" si="0"/>
        <v>4.3999999761581421E-2</v>
      </c>
      <c r="I50">
        <f t="shared" si="0"/>
        <v>4.2949998751282692E-2</v>
      </c>
      <c r="J50">
        <f t="shared" si="1"/>
        <v>4.2500000447034836E-2</v>
      </c>
      <c r="K50" s="3" t="s">
        <v>188</v>
      </c>
      <c r="L50">
        <v>7.5050000101327896E-2</v>
      </c>
      <c r="M50">
        <v>8.3399999886751175E-2</v>
      </c>
    </row>
    <row r="51" spans="4:13">
      <c r="D51">
        <f t="shared" si="0"/>
        <v>4.4549999758601189E-2</v>
      </c>
      <c r="E51">
        <f t="shared" si="0"/>
        <v>4.4100001454353333E-2</v>
      </c>
      <c r="F51">
        <f t="shared" si="0"/>
        <v>4.3200001120567322E-2</v>
      </c>
      <c r="G51">
        <f t="shared" si="0"/>
        <v>4.2749999091029167E-2</v>
      </c>
      <c r="H51">
        <f t="shared" si="0"/>
        <v>4.2700000107288361E-2</v>
      </c>
      <c r="I51">
        <f t="shared" si="0"/>
        <v>4.1849998757243156E-2</v>
      </c>
      <c r="J51">
        <f t="shared" si="1"/>
        <v>4.14000004529953E-2</v>
      </c>
      <c r="K51" s="3" t="s">
        <v>189</v>
      </c>
      <c r="L51">
        <v>7.005000114440918E-2</v>
      </c>
      <c r="M51">
        <v>9.1849997639656067E-2</v>
      </c>
    </row>
    <row r="52" spans="4:13">
      <c r="D52">
        <f t="shared" si="0"/>
        <v>5.8449998497962952E-2</v>
      </c>
      <c r="E52">
        <f t="shared" si="0"/>
        <v>5.5000001564621925E-2</v>
      </c>
      <c r="F52">
        <f t="shared" si="0"/>
        <v>5.4900001734495163E-2</v>
      </c>
      <c r="G52">
        <f t="shared" si="0"/>
        <v>5.6599998846650124E-2</v>
      </c>
      <c r="H52">
        <f t="shared" si="0"/>
        <v>5.9650000184774399E-2</v>
      </c>
      <c r="I52">
        <f t="shared" si="0"/>
        <v>6.1399998143315315E-2</v>
      </c>
      <c r="J52">
        <f t="shared" si="1"/>
        <v>6.1499999836087227E-2</v>
      </c>
      <c r="K52" s="3" t="s">
        <v>190</v>
      </c>
      <c r="L52">
        <v>6.5999999642372131E-2</v>
      </c>
      <c r="M52">
        <v>5.9949999675154686E-2</v>
      </c>
    </row>
    <row r="53" spans="4:13">
      <c r="D53">
        <f t="shared" si="0"/>
        <v>7.5050000101327896E-2</v>
      </c>
      <c r="E53">
        <f t="shared" si="0"/>
        <v>6.8250000476837158E-2</v>
      </c>
      <c r="F53">
        <f t="shared" si="0"/>
        <v>6.8850003182888031E-2</v>
      </c>
      <c r="G53">
        <f t="shared" si="0"/>
        <v>7.2549998760223389E-2</v>
      </c>
      <c r="H53">
        <f t="shared" si="0"/>
        <v>7.8499998897314072E-2</v>
      </c>
      <c r="I53">
        <f t="shared" si="0"/>
        <v>8.2849998027086258E-2</v>
      </c>
      <c r="J53">
        <f t="shared" si="1"/>
        <v>8.3399999886751175E-2</v>
      </c>
      <c r="K53" s="3" t="s">
        <v>166</v>
      </c>
      <c r="L53">
        <v>5.1349999383091927E-2</v>
      </c>
      <c r="M53">
        <v>4.2650001123547554E-2</v>
      </c>
    </row>
    <row r="54" spans="4:13">
      <c r="D54">
        <f t="shared" si="0"/>
        <v>7.4200000613927841E-2</v>
      </c>
      <c r="E54">
        <f t="shared" si="0"/>
        <v>7.0099998265504837E-2</v>
      </c>
      <c r="F54">
        <f t="shared" si="0"/>
        <v>7.2100002318620682E-2</v>
      </c>
      <c r="G54">
        <f t="shared" si="0"/>
        <v>7.6549999415874481E-2</v>
      </c>
      <c r="H54">
        <f t="shared" si="0"/>
        <v>8.3199996501207352E-2</v>
      </c>
      <c r="I54">
        <f t="shared" si="0"/>
        <v>8.8099997490644455E-2</v>
      </c>
      <c r="J54">
        <f t="shared" si="1"/>
        <v>8.8799998164176941E-2</v>
      </c>
      <c r="K54" s="3" t="s">
        <v>191</v>
      </c>
      <c r="L54">
        <v>6.4299998804926872E-2</v>
      </c>
      <c r="M54">
        <v>6.7549999803304672E-2</v>
      </c>
    </row>
    <row r="55" spans="4:13">
      <c r="D55">
        <f t="shared" si="0"/>
        <v>7.005000114440918E-2</v>
      </c>
      <c r="E55">
        <f t="shared" si="0"/>
        <v>6.8799998611211777E-2</v>
      </c>
      <c r="F55">
        <f t="shared" si="0"/>
        <v>7.239999994635582E-2</v>
      </c>
      <c r="G55">
        <f t="shared" si="0"/>
        <v>7.8000001609325409E-2</v>
      </c>
      <c r="H55">
        <f t="shared" si="0"/>
        <v>8.5449997335672379E-2</v>
      </c>
      <c r="I55">
        <f t="shared" si="0"/>
        <v>9.0900000184774399E-2</v>
      </c>
      <c r="J55">
        <f t="shared" si="1"/>
        <v>9.1849997639656067E-2</v>
      </c>
    </row>
    <row r="56" spans="4:13">
      <c r="D56">
        <f t="shared" si="0"/>
        <v>6.835000216960907E-2</v>
      </c>
      <c r="E56">
        <f t="shared" si="0"/>
        <v>6.5000001341104507E-2</v>
      </c>
      <c r="F56">
        <f t="shared" si="0"/>
        <v>6.6050000488758087E-2</v>
      </c>
      <c r="G56">
        <f t="shared" si="0"/>
        <v>6.9250002503395081E-2</v>
      </c>
      <c r="H56">
        <f t="shared" si="0"/>
        <v>7.369999960064888E-2</v>
      </c>
      <c r="I56">
        <f t="shared" si="0"/>
        <v>7.6500002294778824E-2</v>
      </c>
      <c r="J56">
        <f t="shared" si="1"/>
        <v>7.669999822974205E-2</v>
      </c>
    </row>
    <row r="57" spans="4:13">
      <c r="D57">
        <f t="shared" si="0"/>
        <v>6.5999999642372131E-2</v>
      </c>
      <c r="E57">
        <f t="shared" si="0"/>
        <v>6.0650002211332321E-2</v>
      </c>
      <c r="F57">
        <f t="shared" si="0"/>
        <v>5.88500015437603E-2</v>
      </c>
      <c r="G57">
        <f t="shared" si="0"/>
        <v>5.9150001034140587E-2</v>
      </c>
      <c r="H57">
        <f t="shared" si="0"/>
        <v>6.0350000858306885E-2</v>
      </c>
      <c r="I57">
        <f t="shared" si="0"/>
        <v>6.0350000858306885E-2</v>
      </c>
      <c r="J57">
        <f t="shared" si="1"/>
        <v>5.9949999675154686E-2</v>
      </c>
    </row>
    <row r="58" spans="4:13">
      <c r="D58">
        <f t="shared" si="0"/>
        <v>5.494999885559082E-2</v>
      </c>
      <c r="E58">
        <f t="shared" si="0"/>
        <v>5.0400000065565109E-2</v>
      </c>
      <c r="F58">
        <f t="shared" si="0"/>
        <v>4.8350000753998756E-2</v>
      </c>
      <c r="G58">
        <f t="shared" si="0"/>
        <v>4.8000000417232513E-2</v>
      </c>
      <c r="H58">
        <f t="shared" si="0"/>
        <v>4.8499999567866325E-2</v>
      </c>
      <c r="I58">
        <f t="shared" si="0"/>
        <v>4.8000000417232513E-2</v>
      </c>
      <c r="J58">
        <f t="shared" si="1"/>
        <v>4.7800000756978989E-2</v>
      </c>
    </row>
    <row r="59" spans="4:13">
      <c r="D59">
        <f t="shared" si="0"/>
        <v>5.1349999383091927E-2</v>
      </c>
      <c r="E59">
        <f t="shared" si="0"/>
        <v>4.7449998557567596E-2</v>
      </c>
      <c r="F59">
        <f t="shared" si="0"/>
        <v>4.5199999585747719E-2</v>
      </c>
      <c r="G59">
        <f t="shared" si="0"/>
        <v>4.4250000268220901E-2</v>
      </c>
      <c r="H59">
        <f t="shared" si="0"/>
        <v>4.3949998915195465E-2</v>
      </c>
      <c r="I59">
        <f t="shared" si="0"/>
        <v>4.2850000783801079E-2</v>
      </c>
      <c r="J59">
        <f t="shared" si="1"/>
        <v>4.2650001123547554E-2</v>
      </c>
    </row>
    <row r="60" spans="4:13">
      <c r="D60">
        <f t="shared" si="0"/>
        <v>5.7849999517202377E-2</v>
      </c>
      <c r="E60">
        <f t="shared" si="0"/>
        <v>5.494999885559082E-2</v>
      </c>
      <c r="F60">
        <f t="shared" si="0"/>
        <v>5.4150000214576721E-2</v>
      </c>
      <c r="G60">
        <f t="shared" si="0"/>
        <v>5.4449999704957008E-2</v>
      </c>
      <c r="H60">
        <f t="shared" si="0"/>
        <v>5.5749999359250069E-2</v>
      </c>
      <c r="I60">
        <f t="shared" si="0"/>
        <v>5.5800000205636024E-2</v>
      </c>
      <c r="J60">
        <f>AVERAGE(J42:J43)</f>
        <v>5.5649999529123306E-2</v>
      </c>
    </row>
    <row r="61" spans="4:13">
      <c r="D61">
        <f t="shared" si="0"/>
        <v>6.4299998804926872E-2</v>
      </c>
      <c r="E61">
        <f t="shared" si="0"/>
        <v>6.2149997800588608E-2</v>
      </c>
      <c r="F61">
        <f t="shared" si="0"/>
        <v>6.2449999153614044E-2</v>
      </c>
      <c r="G61">
        <f t="shared" si="0"/>
        <v>6.3850000500679016E-2</v>
      </c>
      <c r="H61">
        <f t="shared" si="0"/>
        <v>6.6649999469518661E-2</v>
      </c>
      <c r="I61">
        <f t="shared" si="0"/>
        <v>6.7749999463558197E-2</v>
      </c>
      <c r="J61">
        <f t="shared" si="1"/>
        <v>6.7549999803304672E-2</v>
      </c>
    </row>
    <row r="62" spans="4:13">
      <c r="D62">
        <f t="shared" ref="D62:I62" si="2">AVERAGE(D44:D45)</f>
        <v>6.679999828338623E-2</v>
      </c>
      <c r="E62">
        <f t="shared" si="2"/>
        <v>6.4499996602535248E-2</v>
      </c>
      <c r="F62">
        <f t="shared" si="2"/>
        <v>6.4499996602535248E-2</v>
      </c>
      <c r="G62">
        <f t="shared" si="2"/>
        <v>6.5700002014636993E-2</v>
      </c>
      <c r="H62">
        <f t="shared" si="2"/>
        <v>6.8199999630451202E-2</v>
      </c>
      <c r="I62">
        <f t="shared" si="2"/>
        <v>6.9099999964237213E-2</v>
      </c>
      <c r="J62">
        <f>AVERAGE(J44:J45)</f>
        <v>6.8800002336502075E-2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119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250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35</v>
      </c>
      <c r="B26" s="2" t="s">
        <v>120</v>
      </c>
    </row>
    <row r="28" spans="1:6">
      <c r="B28" t="s">
        <v>114</v>
      </c>
    </row>
    <row r="29" spans="1:6">
      <c r="A29" s="3" t="s">
        <v>38</v>
      </c>
      <c r="B29" s="3">
        <v>1</v>
      </c>
      <c r="C29" s="3">
        <v>2</v>
      </c>
    </row>
    <row r="30" spans="1:6">
      <c r="A30" s="3" t="s">
        <v>39</v>
      </c>
      <c r="B30" s="4" t="s">
        <v>45</v>
      </c>
      <c r="C30">
        <v>45493</v>
      </c>
    </row>
    <row r="31" spans="1:6">
      <c r="A31" s="3" t="s">
        <v>40</v>
      </c>
      <c r="B31" s="4" t="s">
        <v>45</v>
      </c>
      <c r="C31" s="4" t="s">
        <v>45</v>
      </c>
    </row>
    <row r="32" spans="1:6">
      <c r="A32" s="3" t="s">
        <v>41</v>
      </c>
      <c r="B32" s="4" t="s">
        <v>45</v>
      </c>
      <c r="C32" s="4" t="s">
        <v>45</v>
      </c>
    </row>
    <row r="33" spans="1:3">
      <c r="A33" s="3" t="s">
        <v>42</v>
      </c>
      <c r="B33" s="4" t="s">
        <v>45</v>
      </c>
      <c r="C33" s="4" t="s">
        <v>45</v>
      </c>
    </row>
    <row r="34" spans="1:3">
      <c r="A34" s="3" t="s">
        <v>43</v>
      </c>
      <c r="B34" s="4" t="s">
        <v>45</v>
      </c>
      <c r="C34" s="4" t="s">
        <v>45</v>
      </c>
    </row>
    <row r="35" spans="1:3">
      <c r="A35" s="3" t="s">
        <v>98</v>
      </c>
      <c r="B35" s="4" t="s">
        <v>45</v>
      </c>
      <c r="C35" s="4" t="s">
        <v>45</v>
      </c>
    </row>
    <row r="36" spans="1:3">
      <c r="A36" s="3" t="s">
        <v>99</v>
      </c>
      <c r="B36" s="4" t="s">
        <v>45</v>
      </c>
      <c r="C36" s="4" t="s">
        <v>45</v>
      </c>
    </row>
    <row r="37" spans="1:3">
      <c r="A37" s="3" t="s">
        <v>100</v>
      </c>
      <c r="B37" s="4" t="s">
        <v>45</v>
      </c>
      <c r="C37" s="4" t="s">
        <v>45</v>
      </c>
    </row>
    <row r="40" spans="1:3">
      <c r="A40" t="s">
        <v>44</v>
      </c>
      <c r="B40" s="2" t="s">
        <v>121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116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200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35</v>
      </c>
      <c r="B26" s="2" t="s">
        <v>117</v>
      </c>
    </row>
    <row r="28" spans="1:6">
      <c r="B28" t="s">
        <v>114</v>
      </c>
    </row>
    <row r="29" spans="1:6">
      <c r="A29" s="3" t="s">
        <v>38</v>
      </c>
      <c r="B29" s="3">
        <v>1</v>
      </c>
      <c r="C29" s="3">
        <v>2</v>
      </c>
    </row>
    <row r="30" spans="1:6">
      <c r="A30" s="3" t="s">
        <v>39</v>
      </c>
      <c r="B30">
        <v>6624</v>
      </c>
      <c r="C30">
        <v>5915</v>
      </c>
    </row>
    <row r="31" spans="1:6">
      <c r="A31" s="3" t="s">
        <v>40</v>
      </c>
      <c r="B31">
        <v>26101</v>
      </c>
      <c r="C31">
        <v>27607</v>
      </c>
    </row>
    <row r="32" spans="1:6">
      <c r="A32" s="3" t="s">
        <v>41</v>
      </c>
      <c r="B32">
        <v>18929</v>
      </c>
      <c r="C32">
        <v>21474</v>
      </c>
    </row>
    <row r="33" spans="1:3">
      <c r="A33" s="3" t="s">
        <v>42</v>
      </c>
      <c r="B33" s="4" t="s">
        <v>45</v>
      </c>
      <c r="C33" s="4" t="s">
        <v>45</v>
      </c>
    </row>
    <row r="34" spans="1:3">
      <c r="A34" s="3" t="s">
        <v>43</v>
      </c>
      <c r="B34" s="4" t="s">
        <v>45</v>
      </c>
      <c r="C34" s="4" t="s">
        <v>45</v>
      </c>
    </row>
    <row r="35" spans="1:3">
      <c r="A35" s="3" t="s">
        <v>98</v>
      </c>
      <c r="B35" s="4" t="s">
        <v>45</v>
      </c>
      <c r="C35" s="4" t="s">
        <v>45</v>
      </c>
    </row>
    <row r="36" spans="1:3">
      <c r="A36" s="3" t="s">
        <v>99</v>
      </c>
      <c r="B36">
        <v>35272</v>
      </c>
      <c r="C36">
        <v>42093</v>
      </c>
    </row>
    <row r="37" spans="1:3">
      <c r="A37" s="3" t="s">
        <v>100</v>
      </c>
      <c r="B37" s="4" t="s">
        <v>45</v>
      </c>
      <c r="C37" s="4" t="s">
        <v>45</v>
      </c>
    </row>
    <row r="40" spans="1:3">
      <c r="A40" t="s">
        <v>44</v>
      </c>
      <c r="B40" s="2" t="s">
        <v>118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topLeftCell="A11" workbookViewId="0">
      <selection activeCell="E49" sqref="E49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61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85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34</v>
      </c>
    </row>
    <row r="27" spans="1:6">
      <c r="A27" t="s">
        <v>35</v>
      </c>
      <c r="B27" s="2" t="s">
        <v>62</v>
      </c>
    </row>
    <row r="29" spans="1:6">
      <c r="B29" t="s">
        <v>63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39</v>
      </c>
      <c r="B31">
        <v>0</v>
      </c>
      <c r="C31">
        <v>1</v>
      </c>
    </row>
    <row r="32" spans="1:6">
      <c r="A32" s="3" t="s">
        <v>40</v>
      </c>
      <c r="B32" s="4" t="s">
        <v>45</v>
      </c>
      <c r="C32" s="4" t="s">
        <v>45</v>
      </c>
    </row>
    <row r="33" spans="1:3">
      <c r="A33" s="3" t="s">
        <v>41</v>
      </c>
      <c r="B33" s="4" t="s">
        <v>45</v>
      </c>
      <c r="C33" s="4" t="s">
        <v>45</v>
      </c>
    </row>
    <row r="34" spans="1:3">
      <c r="A34" s="3" t="s">
        <v>42</v>
      </c>
      <c r="B34" s="4" t="s">
        <v>45</v>
      </c>
      <c r="C34" s="4" t="s">
        <v>45</v>
      </c>
    </row>
    <row r="35" spans="1:3">
      <c r="A35" s="3" t="s">
        <v>43</v>
      </c>
      <c r="B35" s="4" t="s">
        <v>45</v>
      </c>
      <c r="C35" s="4" t="s">
        <v>45</v>
      </c>
    </row>
    <row r="38" spans="1:3">
      <c r="A38" t="s">
        <v>44</v>
      </c>
      <c r="B38" s="2" t="s">
        <v>64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19"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112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35</v>
      </c>
      <c r="B26" s="2" t="s">
        <v>113</v>
      </c>
    </row>
    <row r="28" spans="1:6">
      <c r="B28" t="s">
        <v>114</v>
      </c>
    </row>
    <row r="29" spans="1:6">
      <c r="A29" s="3" t="s">
        <v>38</v>
      </c>
      <c r="B29" s="3">
        <v>1</v>
      </c>
      <c r="C29" s="3">
        <v>2</v>
      </c>
    </row>
    <row r="30" spans="1:6">
      <c r="A30" s="3" t="s">
        <v>39</v>
      </c>
      <c r="B30">
        <v>622</v>
      </c>
      <c r="C30">
        <v>613</v>
      </c>
    </row>
    <row r="31" spans="1:6">
      <c r="A31" s="3" t="s">
        <v>40</v>
      </c>
      <c r="B31">
        <v>2519</v>
      </c>
      <c r="C31">
        <v>2565</v>
      </c>
    </row>
    <row r="32" spans="1:6">
      <c r="A32" s="3" t="s">
        <v>41</v>
      </c>
      <c r="B32">
        <v>1690</v>
      </c>
      <c r="C32">
        <v>2017</v>
      </c>
    </row>
    <row r="33" spans="1:3">
      <c r="A33" s="3" t="s">
        <v>42</v>
      </c>
      <c r="B33">
        <v>6883</v>
      </c>
      <c r="C33">
        <v>6913</v>
      </c>
    </row>
    <row r="34" spans="1:3">
      <c r="A34" s="3" t="s">
        <v>43</v>
      </c>
      <c r="B34">
        <v>22069</v>
      </c>
      <c r="C34">
        <v>19660</v>
      </c>
    </row>
    <row r="35" spans="1:3">
      <c r="A35" s="3" t="s">
        <v>98</v>
      </c>
      <c r="B35">
        <v>14555</v>
      </c>
      <c r="C35">
        <v>10462</v>
      </c>
    </row>
    <row r="36" spans="1:3">
      <c r="A36" s="3" t="s">
        <v>99</v>
      </c>
      <c r="B36">
        <v>3342</v>
      </c>
      <c r="C36">
        <v>3863</v>
      </c>
    </row>
    <row r="37" spans="1:3">
      <c r="A37" s="3" t="s">
        <v>100</v>
      </c>
      <c r="B37">
        <v>36585</v>
      </c>
      <c r="C37">
        <v>31086</v>
      </c>
    </row>
    <row r="40" spans="1:3">
      <c r="A40" t="s">
        <v>44</v>
      </c>
      <c r="B40" s="2" t="s">
        <v>115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5" workbookViewId="0">
      <selection activeCell="A30" sqref="A30:A3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109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125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35</v>
      </c>
      <c r="B26" s="2" t="s">
        <v>110</v>
      </c>
    </row>
    <row r="28" spans="1:6">
      <c r="A28" t="s">
        <v>195</v>
      </c>
      <c r="B28" t="s">
        <v>194</v>
      </c>
    </row>
    <row r="29" spans="1:6">
      <c r="A29" s="3" t="s">
        <v>38</v>
      </c>
      <c r="B29" s="3">
        <v>1</v>
      </c>
      <c r="C29" s="3">
        <v>2</v>
      </c>
    </row>
    <row r="30" spans="1:6">
      <c r="A30" s="3" t="s">
        <v>165</v>
      </c>
      <c r="B30">
        <v>162</v>
      </c>
      <c r="C30">
        <v>138</v>
      </c>
    </row>
    <row r="31" spans="1:6">
      <c r="A31" s="3" t="s">
        <v>167</v>
      </c>
      <c r="B31">
        <v>609</v>
      </c>
      <c r="C31">
        <v>630</v>
      </c>
    </row>
    <row r="32" spans="1:6">
      <c r="A32" s="3" t="s">
        <v>187</v>
      </c>
      <c r="B32">
        <v>421</v>
      </c>
      <c r="C32">
        <v>481</v>
      </c>
    </row>
    <row r="33" spans="1:3">
      <c r="A33" s="3" t="s">
        <v>188</v>
      </c>
      <c r="B33">
        <v>1693</v>
      </c>
      <c r="C33">
        <v>1667</v>
      </c>
    </row>
    <row r="34" spans="1:3">
      <c r="A34" s="3" t="s">
        <v>189</v>
      </c>
      <c r="B34">
        <v>5474</v>
      </c>
      <c r="C34">
        <v>4800</v>
      </c>
    </row>
    <row r="35" spans="1:3">
      <c r="A35" s="3" t="s">
        <v>190</v>
      </c>
      <c r="B35">
        <v>3629</v>
      </c>
      <c r="C35">
        <v>2605</v>
      </c>
    </row>
    <row r="36" spans="1:3">
      <c r="A36" s="3" t="s">
        <v>166</v>
      </c>
      <c r="B36">
        <v>820</v>
      </c>
      <c r="C36">
        <v>951</v>
      </c>
    </row>
    <row r="37" spans="1:3">
      <c r="A37" s="3" t="s">
        <v>191</v>
      </c>
      <c r="B37">
        <v>9143</v>
      </c>
      <c r="C37">
        <v>7932</v>
      </c>
    </row>
    <row r="38" spans="1:3">
      <c r="A38" s="3"/>
    </row>
    <row r="39" spans="1:3">
      <c r="A39" s="3"/>
    </row>
    <row r="40" spans="1:3">
      <c r="A40" s="3"/>
      <c r="B40" s="2" t="s">
        <v>111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8"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106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100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35</v>
      </c>
      <c r="B26" s="2" t="s">
        <v>107</v>
      </c>
    </row>
    <row r="28" spans="1:6">
      <c r="B28" t="s">
        <v>104</v>
      </c>
    </row>
    <row r="29" spans="1:6">
      <c r="A29" s="3" t="s">
        <v>38</v>
      </c>
      <c r="B29" s="3">
        <v>1</v>
      </c>
      <c r="C29" s="3">
        <v>2</v>
      </c>
    </row>
    <row r="30" spans="1:6">
      <c r="A30" s="3" t="s">
        <v>39</v>
      </c>
      <c r="B30">
        <v>34</v>
      </c>
      <c r="C30">
        <v>31</v>
      </c>
    </row>
    <row r="31" spans="1:6">
      <c r="A31" s="3" t="s">
        <v>40</v>
      </c>
      <c r="B31">
        <v>119</v>
      </c>
      <c r="C31">
        <v>124</v>
      </c>
    </row>
    <row r="32" spans="1:6">
      <c r="A32" s="3" t="s">
        <v>41</v>
      </c>
      <c r="B32">
        <v>87</v>
      </c>
      <c r="C32">
        <v>99</v>
      </c>
    </row>
    <row r="33" spans="1:3">
      <c r="A33" s="3" t="s">
        <v>42</v>
      </c>
      <c r="B33">
        <v>338</v>
      </c>
      <c r="C33">
        <v>338</v>
      </c>
    </row>
    <row r="34" spans="1:3">
      <c r="A34" s="3" t="s">
        <v>43</v>
      </c>
      <c r="B34">
        <v>1088</v>
      </c>
      <c r="C34">
        <v>951</v>
      </c>
    </row>
    <row r="35" spans="1:3">
      <c r="A35" s="3" t="s">
        <v>98</v>
      </c>
      <c r="B35">
        <v>733</v>
      </c>
      <c r="C35">
        <v>520</v>
      </c>
    </row>
    <row r="36" spans="1:3">
      <c r="A36" s="3" t="s">
        <v>99</v>
      </c>
      <c r="B36">
        <v>162</v>
      </c>
      <c r="C36">
        <v>190</v>
      </c>
    </row>
    <row r="37" spans="1:3">
      <c r="A37" s="3" t="s">
        <v>100</v>
      </c>
      <c r="B37">
        <v>1867</v>
      </c>
      <c r="C37">
        <v>1634</v>
      </c>
    </row>
    <row r="40" spans="1:3">
      <c r="A40" t="s">
        <v>44</v>
      </c>
      <c r="B40" s="2" t="s">
        <v>108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18" workbookViewId="0">
      <selection activeCell="A30" sqref="A30:A3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102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75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35</v>
      </c>
      <c r="B26" s="2" t="s">
        <v>103</v>
      </c>
    </row>
    <row r="28" spans="1:6">
      <c r="A28" t="s">
        <v>192</v>
      </c>
      <c r="B28" t="s">
        <v>104</v>
      </c>
    </row>
    <row r="29" spans="1:6">
      <c r="A29" s="3" t="s">
        <v>38</v>
      </c>
      <c r="B29" s="3">
        <v>1</v>
      </c>
      <c r="C29" s="3">
        <v>2</v>
      </c>
    </row>
    <row r="30" spans="1:6">
      <c r="A30" s="3" t="s">
        <v>165</v>
      </c>
      <c r="B30">
        <v>5</v>
      </c>
      <c r="C30">
        <v>5</v>
      </c>
    </row>
    <row r="31" spans="1:6">
      <c r="A31" s="3" t="s">
        <v>167</v>
      </c>
      <c r="B31">
        <v>17</v>
      </c>
      <c r="C31">
        <v>17</v>
      </c>
    </row>
    <row r="32" spans="1:6">
      <c r="A32" s="3" t="s">
        <v>187</v>
      </c>
      <c r="B32">
        <v>13</v>
      </c>
      <c r="C32">
        <v>14</v>
      </c>
    </row>
    <row r="33" spans="1:3">
      <c r="A33" s="3" t="s">
        <v>188</v>
      </c>
      <c r="B33">
        <v>46</v>
      </c>
      <c r="C33">
        <v>46</v>
      </c>
    </row>
    <row r="34" spans="1:3">
      <c r="A34" s="3" t="s">
        <v>189</v>
      </c>
      <c r="B34">
        <v>147</v>
      </c>
      <c r="C34">
        <v>131</v>
      </c>
    </row>
    <row r="35" spans="1:3">
      <c r="A35" s="3" t="s">
        <v>190</v>
      </c>
      <c r="B35">
        <v>99</v>
      </c>
      <c r="C35">
        <v>72</v>
      </c>
    </row>
    <row r="36" spans="1:3">
      <c r="A36" s="3" t="s">
        <v>166</v>
      </c>
      <c r="B36">
        <v>23</v>
      </c>
      <c r="C36">
        <v>26</v>
      </c>
    </row>
    <row r="37" spans="1:3">
      <c r="A37" s="3" t="s">
        <v>191</v>
      </c>
      <c r="B37">
        <v>259</v>
      </c>
      <c r="C37">
        <v>232</v>
      </c>
    </row>
    <row r="40" spans="1:3">
      <c r="A40" t="s">
        <v>44</v>
      </c>
      <c r="B40" s="2" t="s">
        <v>105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95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35</v>
      </c>
      <c r="B26" s="2" t="s">
        <v>96</v>
      </c>
    </row>
    <row r="28" spans="1:6">
      <c r="B28" t="s">
        <v>97</v>
      </c>
    </row>
    <row r="29" spans="1:6">
      <c r="A29" s="3" t="s">
        <v>38</v>
      </c>
      <c r="B29" s="3">
        <v>1</v>
      </c>
      <c r="C29" s="3">
        <v>2</v>
      </c>
    </row>
    <row r="30" spans="1:6">
      <c r="A30" s="3" t="s">
        <v>39</v>
      </c>
      <c r="B30">
        <v>1</v>
      </c>
      <c r="C30">
        <v>1</v>
      </c>
    </row>
    <row r="31" spans="1:6">
      <c r="A31" s="3" t="s">
        <v>40</v>
      </c>
      <c r="B31">
        <v>1</v>
      </c>
      <c r="C31">
        <v>1</v>
      </c>
    </row>
    <row r="32" spans="1:6">
      <c r="A32" s="3" t="s">
        <v>41</v>
      </c>
      <c r="B32">
        <v>2</v>
      </c>
      <c r="C32">
        <v>1</v>
      </c>
    </row>
    <row r="33" spans="1:3">
      <c r="A33" s="3" t="s">
        <v>42</v>
      </c>
      <c r="B33">
        <v>3</v>
      </c>
      <c r="C33">
        <v>4</v>
      </c>
    </row>
    <row r="34" spans="1:3">
      <c r="A34" s="3" t="s">
        <v>43</v>
      </c>
      <c r="B34">
        <v>9</v>
      </c>
      <c r="C34">
        <v>9</v>
      </c>
    </row>
    <row r="35" spans="1:3">
      <c r="A35" s="3" t="s">
        <v>98</v>
      </c>
      <c r="B35">
        <v>7</v>
      </c>
      <c r="C35">
        <v>5</v>
      </c>
    </row>
    <row r="36" spans="1:3">
      <c r="A36" s="3" t="s">
        <v>99</v>
      </c>
      <c r="B36">
        <v>2</v>
      </c>
      <c r="C36">
        <v>2</v>
      </c>
    </row>
    <row r="37" spans="1:3">
      <c r="A37" s="3" t="s">
        <v>100</v>
      </c>
      <c r="B37">
        <v>16</v>
      </c>
      <c r="C37">
        <v>14</v>
      </c>
    </row>
    <row r="40" spans="1:3">
      <c r="A40" t="s">
        <v>44</v>
      </c>
      <c r="B40" s="2" t="s">
        <v>101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topLeftCell="A6"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91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34</v>
      </c>
    </row>
    <row r="27" spans="1:6">
      <c r="A27" t="s">
        <v>35</v>
      </c>
      <c r="B27" s="2" t="s">
        <v>92</v>
      </c>
    </row>
    <row r="29" spans="1:6">
      <c r="B29" t="s">
        <v>93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39</v>
      </c>
      <c r="B31">
        <v>0</v>
      </c>
      <c r="C31">
        <v>1</v>
      </c>
    </row>
    <row r="32" spans="1:6">
      <c r="A32" s="3" t="s">
        <v>40</v>
      </c>
      <c r="B32">
        <v>1</v>
      </c>
      <c r="C32">
        <v>0</v>
      </c>
    </row>
    <row r="33" spans="1:3">
      <c r="A33" s="3" t="s">
        <v>41</v>
      </c>
      <c r="B33">
        <v>1</v>
      </c>
      <c r="C33">
        <v>0</v>
      </c>
    </row>
    <row r="34" spans="1:3">
      <c r="A34" s="3" t="s">
        <v>42</v>
      </c>
      <c r="B34">
        <v>2</v>
      </c>
      <c r="C34">
        <v>0</v>
      </c>
    </row>
    <row r="35" spans="1:3">
      <c r="A35" s="3" t="s">
        <v>43</v>
      </c>
      <c r="B35">
        <v>7</v>
      </c>
      <c r="C35">
        <v>7</v>
      </c>
    </row>
    <row r="38" spans="1:3">
      <c r="A38" t="s">
        <v>44</v>
      </c>
      <c r="B38" s="2" t="s">
        <v>94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AA52"/>
  <sheetViews>
    <sheetView workbookViewId="0">
      <selection activeCell="O30" sqref="O30"/>
    </sheetView>
  </sheetViews>
  <sheetFormatPr baseColWidth="10" defaultColWidth="8.83203125" defaultRowHeight="14" x14ac:dyDescent="0"/>
  <cols>
    <col min="10" max="10" width="22.1640625" customWidth="1"/>
    <col min="13" max="13" width="12.1640625" bestFit="1" customWidth="1"/>
  </cols>
  <sheetData>
    <row r="1" spans="10:19">
      <c r="J1" t="s">
        <v>159</v>
      </c>
      <c r="K1" t="s">
        <v>160</v>
      </c>
      <c r="L1" t="s">
        <v>161</v>
      </c>
      <c r="M1" t="s">
        <v>162</v>
      </c>
      <c r="N1" t="s">
        <v>163</v>
      </c>
    </row>
    <row r="2" spans="10:19">
      <c r="J2" t="s">
        <v>164</v>
      </c>
      <c r="K2">
        <v>0.99380000000000002</v>
      </c>
      <c r="L2">
        <v>1.0017</v>
      </c>
      <c r="M2">
        <v>1.0066999999999999</v>
      </c>
      <c r="N2">
        <v>1.0107999999999999</v>
      </c>
    </row>
    <row r="3" spans="10:19">
      <c r="J3" t="s">
        <v>165</v>
      </c>
      <c r="K3">
        <v>1.7989999999999999</v>
      </c>
      <c r="L3">
        <v>1.7523</v>
      </c>
      <c r="M3">
        <v>1.7430000000000001</v>
      </c>
      <c r="N3">
        <v>1.7343999999999999</v>
      </c>
    </row>
    <row r="4" spans="10:19">
      <c r="J4" t="s">
        <v>166</v>
      </c>
      <c r="K4">
        <v>0.99660000000000004</v>
      </c>
      <c r="L4">
        <v>0.99970000000000003</v>
      </c>
      <c r="M4">
        <v>1.004</v>
      </c>
      <c r="N4">
        <v>1.0066999999999999</v>
      </c>
    </row>
    <row r="5" spans="10:19">
      <c r="J5" t="s">
        <v>167</v>
      </c>
      <c r="K5">
        <v>1.8226</v>
      </c>
      <c r="L5">
        <v>1.7765</v>
      </c>
      <c r="M5">
        <v>1.7655000000000001</v>
      </c>
      <c r="N5">
        <v>1.7525999999999999</v>
      </c>
    </row>
    <row r="6" spans="10:19">
      <c r="J6" t="s">
        <v>168</v>
      </c>
      <c r="K6">
        <v>0.99590000000000001</v>
      </c>
      <c r="L6">
        <v>1.1904999999999999</v>
      </c>
    </row>
    <row r="7" spans="10:19">
      <c r="J7" t="s">
        <v>169</v>
      </c>
      <c r="K7">
        <v>1.7814000000000001</v>
      </c>
      <c r="L7">
        <v>1.7452000000000001</v>
      </c>
      <c r="M7">
        <v>1.7393000000000001</v>
      </c>
      <c r="N7">
        <v>1.7274</v>
      </c>
      <c r="S7" s="7"/>
    </row>
    <row r="8" spans="10:19">
      <c r="J8" t="s">
        <v>170</v>
      </c>
      <c r="K8">
        <v>1.0048999999999999</v>
      </c>
      <c r="L8">
        <v>1.0065999999999999</v>
      </c>
      <c r="M8">
        <v>1.0113000000000001</v>
      </c>
      <c r="N8">
        <v>1.0127999999999999</v>
      </c>
    </row>
    <row r="9" spans="10:19">
      <c r="J9" t="s">
        <v>171</v>
      </c>
      <c r="K9">
        <v>1.8779999999999999</v>
      </c>
      <c r="L9">
        <v>1.7372000000000001</v>
      </c>
      <c r="M9">
        <v>1.7294</v>
      </c>
      <c r="N9">
        <v>1.7245999999999999</v>
      </c>
    </row>
    <row r="10" spans="10:19">
      <c r="J10" t="s">
        <v>172</v>
      </c>
      <c r="K10">
        <v>0.98819999999999997</v>
      </c>
      <c r="L10">
        <v>0.99160000000000004</v>
      </c>
      <c r="M10">
        <v>0.99670000000000003</v>
      </c>
      <c r="N10">
        <v>0.99990000000000001</v>
      </c>
    </row>
    <row r="11" spans="10:19">
      <c r="J11" t="s">
        <v>173</v>
      </c>
      <c r="K11" s="6">
        <v>1.7396</v>
      </c>
      <c r="L11">
        <v>1.7093</v>
      </c>
      <c r="M11">
        <v>1.6960999999999999</v>
      </c>
      <c r="N11">
        <v>1.6841999999999999</v>
      </c>
    </row>
    <row r="12" spans="10:19">
      <c r="J12" t="s">
        <v>174</v>
      </c>
      <c r="K12">
        <v>1.8101</v>
      </c>
      <c r="L12" s="5">
        <v>1.7719</v>
      </c>
      <c r="M12">
        <v>1.7529999999999999</v>
      </c>
      <c r="N12">
        <v>1.7310000000000001</v>
      </c>
    </row>
    <row r="14" spans="10:19">
      <c r="J14" t="s">
        <v>175</v>
      </c>
      <c r="K14" t="s">
        <v>160</v>
      </c>
      <c r="L14" t="s">
        <v>161</v>
      </c>
      <c r="M14" t="s">
        <v>162</v>
      </c>
      <c r="N14" t="s">
        <v>163</v>
      </c>
    </row>
    <row r="15" spans="10:19">
      <c r="J15" t="s">
        <v>164</v>
      </c>
      <c r="K15">
        <v>0.99380000000000002</v>
      </c>
      <c r="L15">
        <f>L2-K2</f>
        <v>7.9000000000000181E-3</v>
      </c>
      <c r="M15">
        <f>M2-K2</f>
        <v>1.2899999999999912E-2</v>
      </c>
      <c r="N15">
        <f>N2-K2</f>
        <v>1.6999999999999904E-2</v>
      </c>
    </row>
    <row r="16" spans="10:19">
      <c r="J16" t="s">
        <v>165</v>
      </c>
      <c r="K16">
        <v>1.9938</v>
      </c>
      <c r="L16">
        <f t="shared" ref="L16:L25" si="0">L3-K3</f>
        <v>-4.6699999999999964E-2</v>
      </c>
      <c r="M16">
        <f t="shared" ref="M16:M25" si="1">M3-K3</f>
        <v>-5.5999999999999828E-2</v>
      </c>
      <c r="N16">
        <f t="shared" ref="N16:N25" si="2">N3-K3</f>
        <v>-6.4599999999999991E-2</v>
      </c>
    </row>
    <row r="17" spans="10:27">
      <c r="J17" t="s">
        <v>166</v>
      </c>
      <c r="K17">
        <v>2.9937999999999998</v>
      </c>
      <c r="L17">
        <f t="shared" si="0"/>
        <v>3.0999999999999917E-3</v>
      </c>
      <c r="M17">
        <f t="shared" si="1"/>
        <v>7.3999999999999622E-3</v>
      </c>
      <c r="N17">
        <f t="shared" si="2"/>
        <v>1.0099999999999887E-2</v>
      </c>
    </row>
    <row r="18" spans="10:27">
      <c r="J18" t="s">
        <v>167</v>
      </c>
      <c r="K18">
        <v>3.9937999999999998</v>
      </c>
      <c r="L18">
        <f t="shared" si="0"/>
        <v>-4.610000000000003E-2</v>
      </c>
      <c r="M18">
        <f t="shared" si="1"/>
        <v>-5.7099999999999929E-2</v>
      </c>
      <c r="N18">
        <f t="shared" si="2"/>
        <v>-7.0000000000000062E-2</v>
      </c>
    </row>
    <row r="19" spans="10:27">
      <c r="J19" t="s">
        <v>168</v>
      </c>
      <c r="K19">
        <v>4.9938000000000002</v>
      </c>
      <c r="L19">
        <f t="shared" si="0"/>
        <v>0.19459999999999988</v>
      </c>
      <c r="M19">
        <f t="shared" si="1"/>
        <v>-0.99590000000000001</v>
      </c>
      <c r="N19">
        <f t="shared" si="2"/>
        <v>-0.99590000000000001</v>
      </c>
    </row>
    <row r="20" spans="10:27">
      <c r="J20" t="s">
        <v>169</v>
      </c>
      <c r="K20">
        <v>5.9938000000000002</v>
      </c>
      <c r="L20">
        <f t="shared" si="0"/>
        <v>-3.620000000000001E-2</v>
      </c>
      <c r="M20">
        <f t="shared" si="1"/>
        <v>-4.2100000000000026E-2</v>
      </c>
      <c r="N20">
        <f t="shared" si="2"/>
        <v>-5.4000000000000048E-2</v>
      </c>
    </row>
    <row r="21" spans="10:27">
      <c r="J21" t="s">
        <v>170</v>
      </c>
      <c r="K21">
        <v>6.9938000000000002</v>
      </c>
      <c r="L21">
        <f t="shared" si="0"/>
        <v>1.7000000000000348E-3</v>
      </c>
      <c r="M21">
        <f t="shared" si="1"/>
        <v>6.4000000000001833E-3</v>
      </c>
      <c r="N21">
        <f t="shared" si="2"/>
        <v>7.9000000000000181E-3</v>
      </c>
    </row>
    <row r="22" spans="10:27">
      <c r="J22" t="s">
        <v>171</v>
      </c>
      <c r="K22">
        <v>7.9938000000000002</v>
      </c>
      <c r="L22">
        <f t="shared" si="0"/>
        <v>-0.14079999999999981</v>
      </c>
      <c r="M22">
        <f t="shared" si="1"/>
        <v>-0.14859999999999984</v>
      </c>
      <c r="N22">
        <f t="shared" si="2"/>
        <v>-0.15339999999999998</v>
      </c>
    </row>
    <row r="23" spans="10:27">
      <c r="J23" t="s">
        <v>172</v>
      </c>
      <c r="K23">
        <v>8.9938000000000002</v>
      </c>
      <c r="L23">
        <f t="shared" si="0"/>
        <v>3.4000000000000696E-3</v>
      </c>
      <c r="M23">
        <f t="shared" si="1"/>
        <v>8.5000000000000631E-3</v>
      </c>
      <c r="N23">
        <f t="shared" si="2"/>
        <v>1.1700000000000044E-2</v>
      </c>
    </row>
    <row r="24" spans="10:27">
      <c r="J24" t="s">
        <v>173</v>
      </c>
      <c r="K24">
        <v>9.9938000000000002</v>
      </c>
      <c r="L24">
        <f t="shared" si="0"/>
        <v>-3.0299999999999994E-2</v>
      </c>
      <c r="M24">
        <f t="shared" si="1"/>
        <v>-4.3500000000000094E-2</v>
      </c>
      <c r="N24">
        <f t="shared" si="2"/>
        <v>-5.5400000000000116E-2</v>
      </c>
    </row>
    <row r="25" spans="10:27">
      <c r="J25" t="s">
        <v>174</v>
      </c>
      <c r="K25">
        <v>10.9938</v>
      </c>
      <c r="L25">
        <f t="shared" si="0"/>
        <v>-3.8200000000000012E-2</v>
      </c>
      <c r="M25">
        <f t="shared" si="1"/>
        <v>-5.7100000000000151E-2</v>
      </c>
      <c r="N25">
        <f t="shared" si="2"/>
        <v>-7.9099999999999948E-2</v>
      </c>
    </row>
    <row r="26" spans="10:27">
      <c r="N26" t="s">
        <v>179</v>
      </c>
      <c r="O26" t="s">
        <v>179</v>
      </c>
    </row>
    <row r="27" spans="10:27">
      <c r="J27" t="s">
        <v>175</v>
      </c>
      <c r="K27" t="s">
        <v>161</v>
      </c>
      <c r="L27" t="s">
        <v>162</v>
      </c>
      <c r="M27" t="s">
        <v>163</v>
      </c>
      <c r="N27" t="s">
        <v>178</v>
      </c>
      <c r="O27" t="s">
        <v>177</v>
      </c>
      <c r="W27" s="3" t="s">
        <v>80</v>
      </c>
      <c r="X27" s="3">
        <v>280</v>
      </c>
      <c r="Z27" s="3" t="s">
        <v>80</v>
      </c>
      <c r="AA27" s="3">
        <v>280</v>
      </c>
    </row>
    <row r="28" spans="10:27">
      <c r="J28" t="s">
        <v>164</v>
      </c>
      <c r="K28">
        <f>ABS(L15)*1000</f>
        <v>7.9000000000000181</v>
      </c>
      <c r="L28">
        <f t="shared" ref="L28:M28" si="3">ABS(M15)*1000</f>
        <v>12.899999999999912</v>
      </c>
      <c r="M28">
        <f t="shared" si="3"/>
        <v>16.999999999999904</v>
      </c>
      <c r="O28">
        <f>11.487*(Q28)-0.5022</f>
        <v>0.370812014720589</v>
      </c>
      <c r="P28" s="3" t="s">
        <v>81</v>
      </c>
      <c r="Q28">
        <v>7.6000001281499863E-2</v>
      </c>
      <c r="R28" s="3" t="s">
        <v>39</v>
      </c>
      <c r="S28">
        <v>14</v>
      </c>
      <c r="T28">
        <v>19</v>
      </c>
      <c r="U28" t="s">
        <v>164</v>
      </c>
    </row>
    <row r="29" spans="10:27">
      <c r="J29" t="s">
        <v>165</v>
      </c>
      <c r="K29">
        <f t="shared" ref="K29:M29" si="4">ABS(L16)*1000</f>
        <v>46.69999999999996</v>
      </c>
      <c r="L29">
        <f t="shared" si="4"/>
        <v>55.999999999999829</v>
      </c>
      <c r="M29">
        <f t="shared" si="4"/>
        <v>64.599999999999994</v>
      </c>
      <c r="O29">
        <f>11.487*(Q29)-0.5022</f>
        <v>0.48625635047927507</v>
      </c>
      <c r="P29" s="3" t="s">
        <v>81</v>
      </c>
      <c r="Q29">
        <v>8.6050000041723251E-2</v>
      </c>
      <c r="R29" s="3" t="s">
        <v>39</v>
      </c>
      <c r="S29">
        <v>162</v>
      </c>
      <c r="T29">
        <v>138</v>
      </c>
      <c r="U29" t="s">
        <v>165</v>
      </c>
      <c r="W29" s="3" t="s">
        <v>82</v>
      </c>
      <c r="Z29" s="3" t="s">
        <v>82</v>
      </c>
    </row>
    <row r="30" spans="10:27">
      <c r="J30" t="s">
        <v>166</v>
      </c>
      <c r="K30">
        <f t="shared" ref="K30:M30" si="5">ABS(L17)*1000</f>
        <v>3.0999999999999917</v>
      </c>
      <c r="L30">
        <f t="shared" si="5"/>
        <v>7.3999999999999622</v>
      </c>
      <c r="M30">
        <f t="shared" si="5"/>
        <v>10.099999999999888</v>
      </c>
      <c r="N30">
        <f>293680000*(AVERAGE(S30:T30))+9.5</f>
        <v>260053640009.5</v>
      </c>
      <c r="O30">
        <f t="shared" ref="O30:O38" si="6">11.487*(Q30)-0.5022</f>
        <v>-1.2279437093809242E-2</v>
      </c>
      <c r="P30" s="3" t="s">
        <v>127</v>
      </c>
      <c r="Q30">
        <v>4.2650001123547554E-2</v>
      </c>
      <c r="R30" s="3" t="s">
        <v>99</v>
      </c>
      <c r="S30">
        <v>820</v>
      </c>
      <c r="T30">
        <v>951</v>
      </c>
      <c r="U30" t="s">
        <v>166</v>
      </c>
    </row>
    <row r="31" spans="10:27">
      <c r="J31" t="s">
        <v>167</v>
      </c>
      <c r="K31">
        <f t="shared" ref="K31:M31" si="7">ABS(L18)*1000</f>
        <v>46.10000000000003</v>
      </c>
      <c r="L31">
        <f t="shared" si="7"/>
        <v>57.09999999999993</v>
      </c>
      <c r="M31">
        <f t="shared" si="7"/>
        <v>70.000000000000057</v>
      </c>
      <c r="N31">
        <f>293680000*(AVERAGE(S31:T31))+9.5</f>
        <v>181934760009.5</v>
      </c>
      <c r="O31">
        <f t="shared" si="6"/>
        <v>-2.0894704553112375E-2</v>
      </c>
      <c r="P31" s="3" t="s">
        <v>83</v>
      </c>
      <c r="Q31">
        <v>4.1899999603629112E-2</v>
      </c>
      <c r="R31" s="3" t="s">
        <v>40</v>
      </c>
      <c r="S31">
        <v>609</v>
      </c>
      <c r="T31">
        <v>630</v>
      </c>
      <c r="U31" t="s">
        <v>167</v>
      </c>
      <c r="W31" s="3" t="s">
        <v>84</v>
      </c>
      <c r="Z31" s="3" t="s">
        <v>84</v>
      </c>
    </row>
    <row r="32" spans="10:27">
      <c r="J32" t="s">
        <v>168</v>
      </c>
      <c r="K32">
        <f t="shared" ref="K32" si="8">ABS(L19)*1000</f>
        <v>194.59999999999988</v>
      </c>
      <c r="N32" t="s">
        <v>45</v>
      </c>
      <c r="O32">
        <f t="shared" si="6"/>
        <v>2.9594074215173718</v>
      </c>
      <c r="P32" s="3" t="s">
        <v>83</v>
      </c>
      <c r="Q32">
        <v>0.30134999752044678</v>
      </c>
      <c r="R32" s="3" t="s">
        <v>40</v>
      </c>
      <c r="S32" s="4" t="s">
        <v>45</v>
      </c>
      <c r="T32" s="4" t="s">
        <v>45</v>
      </c>
      <c r="U32" t="s">
        <v>168</v>
      </c>
    </row>
    <row r="33" spans="10:26">
      <c r="J33" t="s">
        <v>169</v>
      </c>
      <c r="K33">
        <f t="shared" ref="K33:M33" si="9">ABS(L20)*1000</f>
        <v>36.20000000000001</v>
      </c>
      <c r="L33">
        <f t="shared" si="9"/>
        <v>42.100000000000023</v>
      </c>
      <c r="M33">
        <f t="shared" si="9"/>
        <v>54.00000000000005</v>
      </c>
      <c r="N33">
        <f>1.8857*(AVERAGE(S33:T33)) +9</f>
        <v>859.45069999999998</v>
      </c>
      <c r="O33">
        <f t="shared" si="6"/>
        <v>-2.6638194796442971E-2</v>
      </c>
      <c r="P33" s="3" t="s">
        <v>85</v>
      </c>
      <c r="Q33">
        <v>4.14000004529953E-2</v>
      </c>
      <c r="R33" s="3" t="s">
        <v>41</v>
      </c>
      <c r="S33">
        <v>421</v>
      </c>
      <c r="T33">
        <v>481</v>
      </c>
      <c r="U33" t="s">
        <v>169</v>
      </c>
      <c r="W33" s="3" t="s">
        <v>86</v>
      </c>
      <c r="Z33" s="3" t="s">
        <v>86</v>
      </c>
    </row>
    <row r="34" spans="10:26">
      <c r="J34" t="s">
        <v>170</v>
      </c>
      <c r="K34">
        <f t="shared" ref="K34:M34" si="10">ABS(L21)*1000</f>
        <v>1.7000000000000348</v>
      </c>
      <c r="L34">
        <f t="shared" si="10"/>
        <v>6.4000000000001833</v>
      </c>
      <c r="M34">
        <f t="shared" si="10"/>
        <v>7.9000000000000181</v>
      </c>
      <c r="N34">
        <f>293680000*(AVERAGE(S34:T34))+9.5</f>
        <v>915400560009.5</v>
      </c>
      <c r="O34">
        <f t="shared" si="6"/>
        <v>0.18644564626850191</v>
      </c>
      <c r="P34" s="3" t="s">
        <v>125</v>
      </c>
      <c r="Q34">
        <v>5.9949999675154686E-2</v>
      </c>
      <c r="R34" s="3" t="s">
        <v>98</v>
      </c>
      <c r="S34">
        <v>3629</v>
      </c>
      <c r="T34">
        <v>2605</v>
      </c>
      <c r="U34" t="s">
        <v>170</v>
      </c>
    </row>
    <row r="35" spans="10:26">
      <c r="J35" t="s">
        <v>171</v>
      </c>
      <c r="K35">
        <f t="shared" ref="K35:M35" si="11">ABS(L22)*1000</f>
        <v>140.79999999999981</v>
      </c>
      <c r="L35">
        <f t="shared" si="11"/>
        <v>148.59999999999985</v>
      </c>
      <c r="M35">
        <f t="shared" si="11"/>
        <v>153.39999999999998</v>
      </c>
      <c r="N35">
        <f>293680000*(AVERAGE(S35:T35))+9.5</f>
        <v>493382400009.5</v>
      </c>
      <c r="O35">
        <f t="shared" si="6"/>
        <v>0.45581579869911082</v>
      </c>
      <c r="P35" s="3" t="s">
        <v>87</v>
      </c>
      <c r="Q35">
        <v>8.3399999886751175E-2</v>
      </c>
      <c r="R35" s="3" t="s">
        <v>42</v>
      </c>
      <c r="S35">
        <v>1693</v>
      </c>
      <c r="T35">
        <v>1667</v>
      </c>
      <c r="U35" t="s">
        <v>171</v>
      </c>
      <c r="W35" s="3" t="s">
        <v>88</v>
      </c>
    </row>
    <row r="36" spans="10:26">
      <c r="J36" t="s">
        <v>172</v>
      </c>
      <c r="K36">
        <f t="shared" ref="K36:M36" si="12">ABS(L23)*1000</f>
        <v>3.4000000000000696</v>
      </c>
      <c r="L36">
        <f t="shared" si="12"/>
        <v>8.5000000000000639</v>
      </c>
      <c r="M36">
        <f t="shared" si="12"/>
        <v>11.700000000000044</v>
      </c>
      <c r="N36">
        <f>1.8857*(AVERAGE(S36:T36)) +9</f>
        <v>16108.16375</v>
      </c>
      <c r="O36">
        <f t="shared" si="6"/>
        <v>0.27374684774056079</v>
      </c>
      <c r="P36" s="3" t="s">
        <v>129</v>
      </c>
      <c r="Q36">
        <v>6.7549999803304672E-2</v>
      </c>
      <c r="R36" s="3" t="s">
        <v>100</v>
      </c>
      <c r="S36">
        <v>9143</v>
      </c>
      <c r="T36">
        <v>7932</v>
      </c>
      <c r="U36" t="s">
        <v>172</v>
      </c>
    </row>
    <row r="37" spans="10:26">
      <c r="J37" t="s">
        <v>173</v>
      </c>
      <c r="K37">
        <f t="shared" ref="K37:M37" si="13">ABS(L24)*1000</f>
        <v>30.299999999999994</v>
      </c>
      <c r="L37">
        <f t="shared" si="13"/>
        <v>43.500000000000092</v>
      </c>
      <c r="M37">
        <f t="shared" si="13"/>
        <v>55.400000000000119</v>
      </c>
      <c r="N37">
        <f>1.8857*(AVERAGE(S37:T37)) +9</f>
        <v>9695.8408999999992</v>
      </c>
      <c r="O37">
        <f t="shared" si="6"/>
        <v>0.5528809228867293</v>
      </c>
      <c r="P37" s="3" t="s">
        <v>89</v>
      </c>
      <c r="Q37">
        <v>9.1849997639656067E-2</v>
      </c>
      <c r="R37" s="3" t="s">
        <v>43</v>
      </c>
      <c r="S37">
        <v>5474</v>
      </c>
      <c r="T37">
        <v>4800</v>
      </c>
      <c r="U37" t="s">
        <v>173</v>
      </c>
      <c r="W37" s="3" t="s">
        <v>90</v>
      </c>
    </row>
    <row r="38" spans="10:26">
      <c r="J38" t="s">
        <v>174</v>
      </c>
      <c r="K38">
        <f t="shared" ref="K38:M38" si="14">ABS(L25)*1000</f>
        <v>38.20000000000001</v>
      </c>
      <c r="L38">
        <f t="shared" si="14"/>
        <v>57.100000000000151</v>
      </c>
      <c r="M38">
        <f t="shared" si="14"/>
        <v>79.099999999999952</v>
      </c>
      <c r="N38">
        <f>1.8857*(AVERAGE(S38:T38)) +9</f>
        <v>603.93835000000001</v>
      </c>
      <c r="O38">
        <f t="shared" si="6"/>
        <v>-3.6641910307109171E-3</v>
      </c>
      <c r="P38" s="3" t="s">
        <v>85</v>
      </c>
      <c r="Q38">
        <v>4.3400000780820847E-2</v>
      </c>
      <c r="R38" s="3" t="s">
        <v>41</v>
      </c>
      <c r="S38">
        <v>311</v>
      </c>
      <c r="T38">
        <v>320</v>
      </c>
      <c r="U38" t="s">
        <v>174</v>
      </c>
    </row>
    <row r="39" spans="10:26">
      <c r="S39" t="s">
        <v>176</v>
      </c>
      <c r="W39" s="3" t="s">
        <v>126</v>
      </c>
    </row>
    <row r="40" spans="10:26">
      <c r="S40" t="s">
        <v>177</v>
      </c>
    </row>
    <row r="41" spans="10:26">
      <c r="J41" t="s">
        <v>175</v>
      </c>
      <c r="K41" t="s">
        <v>162</v>
      </c>
      <c r="L41" t="s">
        <v>163</v>
      </c>
      <c r="W41" s="3" t="s">
        <v>128</v>
      </c>
    </row>
    <row r="42" spans="10:26">
      <c r="J42" t="s">
        <v>164</v>
      </c>
      <c r="K42">
        <f>L28-K28</f>
        <v>4.9999999999998934</v>
      </c>
      <c r="L42">
        <f>M28-L28</f>
        <v>4.0999999999999925</v>
      </c>
    </row>
    <row r="43" spans="10:26">
      <c r="J43" t="s">
        <v>165</v>
      </c>
      <c r="K43">
        <f t="shared" ref="K43:L43" si="15">L29-K29</f>
        <v>9.2999999999998693</v>
      </c>
      <c r="L43">
        <f t="shared" si="15"/>
        <v>8.6000000000001648</v>
      </c>
      <c r="W43" s="3" t="s">
        <v>130</v>
      </c>
    </row>
    <row r="44" spans="10:26">
      <c r="J44" t="s">
        <v>166</v>
      </c>
      <c r="K44">
        <f t="shared" ref="K44:L44" si="16">L30-K30</f>
        <v>4.2999999999999705</v>
      </c>
      <c r="L44">
        <f t="shared" si="16"/>
        <v>2.6999999999999256</v>
      </c>
    </row>
    <row r="45" spans="10:26">
      <c r="J45" t="s">
        <v>167</v>
      </c>
      <c r="K45">
        <f t="shared" ref="K45:L45" si="17">L31-K31</f>
        <v>10.999999999999901</v>
      </c>
      <c r="L45">
        <f t="shared" si="17"/>
        <v>12.900000000000126</v>
      </c>
    </row>
    <row r="46" spans="10:26">
      <c r="J46" t="s">
        <v>168</v>
      </c>
    </row>
    <row r="47" spans="10:26">
      <c r="J47" t="s">
        <v>169</v>
      </c>
      <c r="K47">
        <f t="shared" ref="K47:L47" si="18">L33-K33</f>
        <v>5.9000000000000128</v>
      </c>
      <c r="L47">
        <f t="shared" si="18"/>
        <v>11.900000000000027</v>
      </c>
    </row>
    <row r="48" spans="10:26">
      <c r="J48" t="s">
        <v>170</v>
      </c>
      <c r="K48">
        <f t="shared" ref="K48:L48" si="19">L34-K34</f>
        <v>4.7000000000001485</v>
      </c>
      <c r="L48">
        <f t="shared" si="19"/>
        <v>1.4999999999998348</v>
      </c>
    </row>
    <row r="49" spans="10:12">
      <c r="J49" t="s">
        <v>171</v>
      </c>
      <c r="K49">
        <f t="shared" ref="K49:L49" si="20">L35-K35</f>
        <v>7.8000000000000398</v>
      </c>
      <c r="L49">
        <f t="shared" si="20"/>
        <v>4.8000000000001251</v>
      </c>
    </row>
    <row r="50" spans="10:12">
      <c r="J50" t="s">
        <v>172</v>
      </c>
      <c r="K50">
        <f t="shared" ref="K50:L50" si="21">L36-K36</f>
        <v>5.0999999999999943</v>
      </c>
      <c r="L50">
        <f t="shared" si="21"/>
        <v>3.1999999999999797</v>
      </c>
    </row>
    <row r="51" spans="10:12">
      <c r="J51" t="s">
        <v>173</v>
      </c>
      <c r="K51">
        <f t="shared" ref="K51:L51" si="22">L37-K37</f>
        <v>13.200000000000099</v>
      </c>
      <c r="L51">
        <f t="shared" si="22"/>
        <v>11.900000000000027</v>
      </c>
    </row>
    <row r="52" spans="10:12">
      <c r="J52" t="s">
        <v>174</v>
      </c>
      <c r="K52">
        <f t="shared" ref="K52:L52" si="23">L38-K38</f>
        <v>18.900000000000141</v>
      </c>
      <c r="L52">
        <f t="shared" si="23"/>
        <v>21.999999999999801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topLeftCell="A17"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57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90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34</v>
      </c>
    </row>
    <row r="27" spans="1:6">
      <c r="A27" t="s">
        <v>35</v>
      </c>
      <c r="B27" s="2" t="s">
        <v>58</v>
      </c>
    </row>
    <row r="29" spans="1:6">
      <c r="B29" t="s">
        <v>59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39</v>
      </c>
      <c r="B31">
        <v>2</v>
      </c>
      <c r="C31">
        <v>2</v>
      </c>
    </row>
    <row r="32" spans="1:6">
      <c r="A32" s="3" t="s">
        <v>40</v>
      </c>
      <c r="B32" s="4" t="s">
        <v>45</v>
      </c>
      <c r="C32" s="4" t="s">
        <v>45</v>
      </c>
    </row>
    <row r="33" spans="1:3">
      <c r="A33" s="3" t="s">
        <v>41</v>
      </c>
      <c r="B33" s="4" t="s">
        <v>45</v>
      </c>
      <c r="C33" s="4" t="s">
        <v>45</v>
      </c>
    </row>
    <row r="34" spans="1:3">
      <c r="A34" s="3" t="s">
        <v>42</v>
      </c>
      <c r="B34" s="4" t="s">
        <v>45</v>
      </c>
      <c r="C34" s="4" t="s">
        <v>45</v>
      </c>
    </row>
    <row r="35" spans="1:3">
      <c r="A35" s="3" t="s">
        <v>43</v>
      </c>
      <c r="B35" s="4" t="s">
        <v>45</v>
      </c>
      <c r="C35" s="4" t="s">
        <v>45</v>
      </c>
    </row>
    <row r="38" spans="1:3">
      <c r="A38" t="s">
        <v>44</v>
      </c>
      <c r="B38" s="2" t="s">
        <v>60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V136"/>
  <sheetViews>
    <sheetView tabSelected="1" topLeftCell="A94" workbookViewId="0">
      <selection activeCell="C128" sqref="C128"/>
    </sheetView>
  </sheetViews>
  <sheetFormatPr baseColWidth="10" defaultColWidth="8.83203125" defaultRowHeight="14" x14ac:dyDescent="0"/>
  <cols>
    <col min="1" max="1" width="16.1640625" customWidth="1"/>
    <col min="2" max="2" width="16.83203125" customWidth="1"/>
    <col min="4" max="4" width="17.83203125" customWidth="1"/>
    <col min="5" max="5" width="13.1640625" customWidth="1"/>
    <col min="8" max="8" width="19" customWidth="1"/>
    <col min="23" max="23" width="17" customWidth="1"/>
    <col min="24" max="24" width="22" customWidth="1"/>
  </cols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68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69</v>
      </c>
    </row>
    <row r="17" spans="1:74">
      <c r="A17" t="s">
        <v>70</v>
      </c>
      <c r="E17">
        <v>240</v>
      </c>
      <c r="F17" t="s">
        <v>21</v>
      </c>
    </row>
    <row r="18" spans="1:74">
      <c r="A18" t="s">
        <v>71</v>
      </c>
      <c r="E18">
        <v>600</v>
      </c>
      <c r="F18" t="s">
        <v>21</v>
      </c>
    </row>
    <row r="19" spans="1:74">
      <c r="A19" t="s">
        <v>72</v>
      </c>
      <c r="E19">
        <v>5</v>
      </c>
      <c r="F19" t="s">
        <v>21</v>
      </c>
      <c r="L19">
        <v>0.13250000000000001</v>
      </c>
      <c r="M19">
        <v>1</v>
      </c>
      <c r="N19">
        <v>1</v>
      </c>
    </row>
    <row r="20" spans="1:74">
      <c r="A20" t="s">
        <v>73</v>
      </c>
      <c r="E20">
        <v>73</v>
      </c>
      <c r="L20">
        <v>8.3250001500000004E-2</v>
      </c>
      <c r="M20">
        <v>0.5</v>
      </c>
      <c r="N20">
        <v>0.5</v>
      </c>
      <c r="P20">
        <v>6.6700000315904617E-2</v>
      </c>
      <c r="Q20">
        <v>6.2400002032518387E-2</v>
      </c>
    </row>
    <row r="21" spans="1:74">
      <c r="A21" t="s">
        <v>74</v>
      </c>
      <c r="E21" t="s">
        <v>75</v>
      </c>
      <c r="L21">
        <v>4.5999999999999999E-2</v>
      </c>
      <c r="M21">
        <v>0</v>
      </c>
      <c r="N21">
        <v>0</v>
      </c>
      <c r="P21">
        <f>11.487*(P20)-0.5022</f>
        <v>0.26398290362879639</v>
      </c>
      <c r="Q21">
        <f>11.487*(Q20)-0.5022</f>
        <v>0.2145888233475387</v>
      </c>
    </row>
    <row r="22" spans="1:74">
      <c r="A22" t="s">
        <v>76</v>
      </c>
      <c r="E22" t="s">
        <v>77</v>
      </c>
    </row>
    <row r="23" spans="1:74">
      <c r="A23" t="s">
        <v>27</v>
      </c>
      <c r="E23">
        <v>25</v>
      </c>
    </row>
    <row r="24" spans="1:74">
      <c r="A24" t="s">
        <v>31</v>
      </c>
      <c r="E24">
        <v>0</v>
      </c>
      <c r="F24" t="s">
        <v>32</v>
      </c>
    </row>
    <row r="25" spans="1:74">
      <c r="A25" t="s">
        <v>33</v>
      </c>
      <c r="E25" t="s">
        <v>34</v>
      </c>
    </row>
    <row r="26" spans="1:74">
      <c r="A26" t="s">
        <v>35</v>
      </c>
      <c r="B26" s="2" t="s">
        <v>78</v>
      </c>
    </row>
    <row r="28" spans="1:74">
      <c r="B28" t="s">
        <v>79</v>
      </c>
    </row>
    <row r="29" spans="1:74">
      <c r="A29" s="3" t="s">
        <v>80</v>
      </c>
      <c r="B29" s="3">
        <v>240</v>
      </c>
      <c r="C29" s="3">
        <v>245</v>
      </c>
      <c r="D29" s="3">
        <v>250</v>
      </c>
      <c r="E29" s="3">
        <v>255</v>
      </c>
      <c r="F29" s="3">
        <v>260</v>
      </c>
      <c r="G29" s="3">
        <v>265</v>
      </c>
      <c r="H29" s="3">
        <v>270</v>
      </c>
      <c r="I29" s="3">
        <v>275</v>
      </c>
      <c r="J29" s="3">
        <v>280</v>
      </c>
      <c r="K29" s="3">
        <v>285</v>
      </c>
      <c r="L29" s="3">
        <v>290</v>
      </c>
      <c r="M29" s="3">
        <v>295</v>
      </c>
      <c r="N29" s="3">
        <v>300</v>
      </c>
      <c r="O29" s="3">
        <v>305</v>
      </c>
      <c r="P29" s="3">
        <v>310</v>
      </c>
      <c r="Q29" s="3">
        <v>315</v>
      </c>
      <c r="R29" s="3">
        <v>320</v>
      </c>
      <c r="S29" s="3">
        <v>325</v>
      </c>
      <c r="T29" s="3">
        <v>330</v>
      </c>
      <c r="U29" s="3">
        <v>335</v>
      </c>
      <c r="V29" s="3">
        <v>340</v>
      </c>
      <c r="W29" s="3">
        <v>345</v>
      </c>
      <c r="X29" s="3">
        <v>350</v>
      </c>
      <c r="Y29" s="3">
        <v>355</v>
      </c>
      <c r="Z29" s="3">
        <v>360</v>
      </c>
      <c r="AA29" s="3">
        <v>365</v>
      </c>
      <c r="AB29" s="3">
        <v>370</v>
      </c>
      <c r="AC29" s="3">
        <v>375</v>
      </c>
      <c r="AD29" s="3">
        <v>380</v>
      </c>
      <c r="AE29" s="3">
        <v>385</v>
      </c>
      <c r="AF29" s="3">
        <v>390</v>
      </c>
      <c r="AG29" s="3">
        <v>395</v>
      </c>
      <c r="AH29" s="3">
        <v>400</v>
      </c>
      <c r="AI29" s="3">
        <v>405</v>
      </c>
      <c r="AJ29" s="3">
        <v>410</v>
      </c>
      <c r="AK29" s="3">
        <v>415</v>
      </c>
      <c r="AL29" s="3">
        <v>420</v>
      </c>
      <c r="AM29" s="3">
        <v>425</v>
      </c>
      <c r="AN29" s="3">
        <v>430</v>
      </c>
      <c r="AO29" s="3">
        <v>435</v>
      </c>
      <c r="AP29" s="3">
        <v>440</v>
      </c>
      <c r="AQ29" s="3">
        <v>445</v>
      </c>
      <c r="AR29" s="3">
        <v>450</v>
      </c>
      <c r="AS29" s="3">
        <v>455</v>
      </c>
      <c r="AT29" s="3">
        <v>460</v>
      </c>
      <c r="AU29" s="3">
        <v>465</v>
      </c>
      <c r="AV29" s="3">
        <v>470</v>
      </c>
      <c r="AW29" s="3">
        <v>475</v>
      </c>
      <c r="AX29" s="3">
        <v>480</v>
      </c>
      <c r="AY29" s="3">
        <v>485</v>
      </c>
      <c r="AZ29" s="3">
        <v>490</v>
      </c>
      <c r="BA29" s="3">
        <v>495</v>
      </c>
      <c r="BB29" s="3">
        <v>500</v>
      </c>
      <c r="BC29" s="3">
        <v>505</v>
      </c>
      <c r="BD29" s="3">
        <v>510</v>
      </c>
      <c r="BE29" s="3">
        <v>515</v>
      </c>
      <c r="BF29" s="3">
        <v>520</v>
      </c>
      <c r="BG29" s="3">
        <v>525</v>
      </c>
      <c r="BH29" s="3">
        <v>530</v>
      </c>
      <c r="BI29" s="3">
        <v>535</v>
      </c>
      <c r="BJ29" s="3">
        <v>540</v>
      </c>
      <c r="BK29" s="3">
        <v>545</v>
      </c>
      <c r="BL29" s="3">
        <v>550</v>
      </c>
      <c r="BM29" s="3">
        <v>555</v>
      </c>
      <c r="BN29" s="3">
        <v>560</v>
      </c>
      <c r="BO29" s="3">
        <v>565</v>
      </c>
      <c r="BP29" s="3">
        <v>570</v>
      </c>
      <c r="BQ29" s="3">
        <v>575</v>
      </c>
      <c r="BR29" s="3">
        <v>580</v>
      </c>
      <c r="BS29" s="3">
        <v>585</v>
      </c>
      <c r="BT29" s="3">
        <v>590</v>
      </c>
      <c r="BU29" s="3">
        <v>595</v>
      </c>
      <c r="BV29" s="3">
        <v>600</v>
      </c>
    </row>
    <row r="30" spans="1:74">
      <c r="A30" t="s">
        <v>180</v>
      </c>
      <c r="B30">
        <v>0.17470000684261322</v>
      </c>
      <c r="C30">
        <v>0.11180000007152557</v>
      </c>
      <c r="D30">
        <v>9.4800002872943878E-2</v>
      </c>
      <c r="E30">
        <v>9.4499997794628143E-2</v>
      </c>
      <c r="F30">
        <v>0.10220000147819519</v>
      </c>
      <c r="G30">
        <v>0.1128000020980835</v>
      </c>
      <c r="H30">
        <v>0.12600000202655792</v>
      </c>
      <c r="I30">
        <v>0.13660000264644623</v>
      </c>
      <c r="J30">
        <v>0.13869999349117279</v>
      </c>
      <c r="K30">
        <v>0.1307000070810318</v>
      </c>
      <c r="L30">
        <v>0.10729999840259552</v>
      </c>
      <c r="M30">
        <v>8.3499997854232788E-2</v>
      </c>
      <c r="N30">
        <v>6.2799997627735138E-2</v>
      </c>
      <c r="O30">
        <v>5.4099999368190765E-2</v>
      </c>
      <c r="P30">
        <v>5.1100000739097595E-2</v>
      </c>
      <c r="Q30">
        <v>5.0400000065565109E-2</v>
      </c>
      <c r="R30">
        <v>4.8700001090764999E-2</v>
      </c>
      <c r="S30">
        <v>4.9899999052286148E-2</v>
      </c>
      <c r="T30">
        <v>4.8500001430511475E-2</v>
      </c>
      <c r="U30">
        <v>4.8399999737739563E-2</v>
      </c>
      <c r="V30">
        <v>4.7600001096725464E-2</v>
      </c>
      <c r="W30">
        <v>4.7699999064207077E-2</v>
      </c>
      <c r="X30">
        <v>4.7200001776218414E-2</v>
      </c>
      <c r="Y30">
        <v>4.6599999070167542E-2</v>
      </c>
      <c r="Z30">
        <v>4.6000000089406967E-2</v>
      </c>
      <c r="AA30">
        <v>4.6300001442432404E-2</v>
      </c>
      <c r="AB30">
        <v>4.6199999749660492E-2</v>
      </c>
      <c r="AC30">
        <v>4.5800000429153442E-2</v>
      </c>
      <c r="AD30">
        <v>4.5400001108646393E-2</v>
      </c>
      <c r="AE30">
        <v>4.5200001448392868E-2</v>
      </c>
      <c r="AF30">
        <v>4.5099999755620956E-2</v>
      </c>
      <c r="AG30">
        <v>4.4199999421834946E-2</v>
      </c>
      <c r="AH30">
        <v>4.439999908208847E-2</v>
      </c>
      <c r="AI30">
        <v>4.3999999761581421E-2</v>
      </c>
      <c r="AJ30">
        <v>4.3900001794099808E-2</v>
      </c>
      <c r="AK30">
        <v>4.3800000101327896E-2</v>
      </c>
      <c r="AL30">
        <v>4.3900001794099808E-2</v>
      </c>
      <c r="AM30">
        <v>4.3299999088048935E-2</v>
      </c>
      <c r="AN30">
        <v>4.309999942779541E-2</v>
      </c>
      <c r="AO30">
        <v>4.309999942779541E-2</v>
      </c>
      <c r="AP30">
        <v>4.2700000107288361E-2</v>
      </c>
      <c r="AQ30">
        <v>4.2500000447034836E-2</v>
      </c>
      <c r="AR30">
        <v>4.2700000107288361E-2</v>
      </c>
      <c r="AS30">
        <v>4.2500000447034836E-2</v>
      </c>
      <c r="AT30">
        <v>4.2300000786781311E-2</v>
      </c>
      <c r="AU30">
        <v>4.1900001466274261E-2</v>
      </c>
      <c r="AV30">
        <v>4.2199999094009399E-2</v>
      </c>
      <c r="AW30">
        <v>4.1700001806020737E-2</v>
      </c>
      <c r="AX30">
        <v>4.1499998420476913E-2</v>
      </c>
      <c r="AY30">
        <v>4.14000004529953E-2</v>
      </c>
      <c r="AZ30">
        <v>4.1299998760223389E-2</v>
      </c>
      <c r="BA30">
        <v>4.1200000792741776E-2</v>
      </c>
      <c r="BB30">
        <v>4.1200000792741776E-2</v>
      </c>
      <c r="BC30">
        <v>4.1099999099969864E-2</v>
      </c>
      <c r="BD30">
        <v>4.0899999439716339E-2</v>
      </c>
      <c r="BE30">
        <v>4.0899999439716339E-2</v>
      </c>
      <c r="BF30">
        <v>4.1000001132488251E-2</v>
      </c>
      <c r="BG30">
        <v>4.050000011920929E-2</v>
      </c>
      <c r="BH30">
        <v>4.050000011920929E-2</v>
      </c>
      <c r="BI30">
        <v>4.0300000458955765E-2</v>
      </c>
      <c r="BJ30">
        <v>4.0199998766183853E-2</v>
      </c>
      <c r="BK30">
        <v>4.0199998766183853E-2</v>
      </c>
      <c r="BL30">
        <v>4.010000079870224E-2</v>
      </c>
      <c r="BM30">
        <v>4.0300000458955765E-2</v>
      </c>
      <c r="BN30">
        <v>4.0300000458955765E-2</v>
      </c>
      <c r="BO30">
        <v>4.010000079870224E-2</v>
      </c>
      <c r="BP30">
        <v>4.010000079870224E-2</v>
      </c>
      <c r="BQ30">
        <v>4.010000079870224E-2</v>
      </c>
      <c r="BR30">
        <v>4.010000079870224E-2</v>
      </c>
      <c r="BS30">
        <v>3.9999999105930328E-2</v>
      </c>
      <c r="BT30">
        <v>3.9999999105930328E-2</v>
      </c>
      <c r="BU30">
        <v>3.970000147819519E-2</v>
      </c>
      <c r="BV30">
        <v>3.970000147819519E-2</v>
      </c>
    </row>
    <row r="31" spans="1:74">
      <c r="B31">
        <v>0.1574999988079071</v>
      </c>
      <c r="C31">
        <v>9.4400003552436829E-2</v>
      </c>
      <c r="D31">
        <v>7.7600002288818359E-2</v>
      </c>
      <c r="E31">
        <v>7.7399998903274536E-2</v>
      </c>
      <c r="F31">
        <v>8.6000002920627594E-2</v>
      </c>
      <c r="G31">
        <v>9.7499996423721313E-2</v>
      </c>
      <c r="H31">
        <v>0.1120000034570694</v>
      </c>
      <c r="I31">
        <v>0.12359999865293503</v>
      </c>
      <c r="J31">
        <v>0.12630000710487366</v>
      </c>
      <c r="K31">
        <v>0.1185000017285347</v>
      </c>
      <c r="L31">
        <v>9.4999998807907104E-2</v>
      </c>
      <c r="M31">
        <v>7.1199998259544373E-2</v>
      </c>
      <c r="N31">
        <v>5.0299998372793198E-2</v>
      </c>
      <c r="O31">
        <v>4.1700001806020737E-2</v>
      </c>
      <c r="P31">
        <v>3.8699999451637268E-2</v>
      </c>
      <c r="Q31">
        <v>3.8199998438358307E-2</v>
      </c>
      <c r="R31">
        <v>3.6800000816583633E-2</v>
      </c>
      <c r="S31">
        <v>3.6800000816583633E-2</v>
      </c>
      <c r="T31">
        <v>3.5700000822544098E-2</v>
      </c>
      <c r="U31">
        <v>3.5799998790025711E-2</v>
      </c>
      <c r="V31">
        <v>3.5700000822544098E-2</v>
      </c>
      <c r="W31">
        <v>3.5300001502037048E-2</v>
      </c>
      <c r="X31">
        <v>3.5399999469518661E-2</v>
      </c>
      <c r="Y31">
        <v>3.5100001841783524E-2</v>
      </c>
      <c r="Z31">
        <v>3.4499999135732651E-2</v>
      </c>
      <c r="AA31">
        <v>3.4200001507997513E-2</v>
      </c>
      <c r="AB31">
        <v>3.5000000149011612E-2</v>
      </c>
      <c r="AC31">
        <v>3.4699998795986176E-2</v>
      </c>
      <c r="AD31">
        <v>3.4499999135732651E-2</v>
      </c>
      <c r="AE31">
        <v>3.4299999475479126E-2</v>
      </c>
      <c r="AF31">
        <v>3.4200001507997513E-2</v>
      </c>
      <c r="AG31">
        <v>3.3900000154972076E-2</v>
      </c>
      <c r="AH31">
        <v>3.3900000154972076E-2</v>
      </c>
      <c r="AI31">
        <v>3.3700000494718552E-2</v>
      </c>
      <c r="AJ31">
        <v>3.359999880194664E-2</v>
      </c>
      <c r="AK31">
        <v>3.359999880194664E-2</v>
      </c>
      <c r="AL31">
        <v>3.3799998462200165E-2</v>
      </c>
      <c r="AM31">
        <v>3.3399999141693115E-2</v>
      </c>
      <c r="AN31">
        <v>3.319999948143959E-2</v>
      </c>
      <c r="AO31">
        <v>3.319999948143959E-2</v>
      </c>
      <c r="AP31">
        <v>3.3100001513957977E-2</v>
      </c>
      <c r="AQ31">
        <v>3.3100001513957977E-2</v>
      </c>
      <c r="AR31">
        <v>3.2999999821186066E-2</v>
      </c>
      <c r="AS31">
        <v>3.2999999821186066E-2</v>
      </c>
      <c r="AT31">
        <v>3.2900001853704453E-2</v>
      </c>
      <c r="AU31">
        <v>3.2499998807907104E-2</v>
      </c>
      <c r="AV31">
        <v>3.2999999821186066E-2</v>
      </c>
      <c r="AW31">
        <v>3.2699998468160629E-2</v>
      </c>
      <c r="AX31">
        <v>3.2600000500679016E-2</v>
      </c>
      <c r="AY31">
        <v>3.2499998807907104E-2</v>
      </c>
      <c r="AZ31">
        <v>3.2499998807907104E-2</v>
      </c>
      <c r="BA31">
        <v>3.2499998807907104E-2</v>
      </c>
      <c r="BB31">
        <v>3.2800000160932541E-2</v>
      </c>
      <c r="BC31">
        <v>3.2699998468160629E-2</v>
      </c>
      <c r="BD31">
        <v>3.2400000840425491E-2</v>
      </c>
      <c r="BE31">
        <v>3.2499998807907104E-2</v>
      </c>
      <c r="BF31">
        <v>3.2499998807907104E-2</v>
      </c>
      <c r="BG31">
        <v>3.2400000840425491E-2</v>
      </c>
      <c r="BH31">
        <v>3.2499998807907104E-2</v>
      </c>
      <c r="BI31">
        <v>3.2400000840425491E-2</v>
      </c>
      <c r="BJ31">
        <v>3.2400000840425491E-2</v>
      </c>
      <c r="BK31">
        <v>3.2499998807907104E-2</v>
      </c>
      <c r="BL31">
        <v>3.2400000840425491E-2</v>
      </c>
      <c r="BM31">
        <v>3.2600000500679016E-2</v>
      </c>
      <c r="BN31">
        <v>3.2900001853704453E-2</v>
      </c>
      <c r="BO31">
        <v>3.2600000500679016E-2</v>
      </c>
      <c r="BP31">
        <v>3.2499998807907104E-2</v>
      </c>
      <c r="BQ31">
        <v>3.2600000500679016E-2</v>
      </c>
      <c r="BR31">
        <v>3.2499998807907104E-2</v>
      </c>
      <c r="BS31">
        <v>3.2699998468160629E-2</v>
      </c>
      <c r="BT31">
        <v>3.2699998468160629E-2</v>
      </c>
      <c r="BU31">
        <v>3.2499998807907104E-2</v>
      </c>
      <c r="BV31">
        <v>3.2600000500679016E-2</v>
      </c>
    </row>
    <row r="32" spans="1:74">
      <c r="A32" t="s">
        <v>181</v>
      </c>
      <c r="B32">
        <v>0.72409999370574951</v>
      </c>
      <c r="C32">
        <v>0.65189999341964722</v>
      </c>
      <c r="D32">
        <v>0.59130001068115234</v>
      </c>
      <c r="E32">
        <v>0.52569997310638428</v>
      </c>
      <c r="F32">
        <v>0.47389999032020569</v>
      </c>
      <c r="G32">
        <v>0.43470001220703125</v>
      </c>
      <c r="H32">
        <v>0.39800000190734863</v>
      </c>
      <c r="I32">
        <v>0.36579999327659607</v>
      </c>
      <c r="J32">
        <v>0.34029999375343323</v>
      </c>
      <c r="K32">
        <v>0.31749999523162842</v>
      </c>
      <c r="L32">
        <v>0.29919999837875366</v>
      </c>
      <c r="M32">
        <v>0.28229999542236328</v>
      </c>
      <c r="N32">
        <v>0.26460000872612</v>
      </c>
      <c r="O32">
        <v>0.25139999389648438</v>
      </c>
      <c r="P32">
        <v>0.23950000107288361</v>
      </c>
      <c r="Q32">
        <v>0.2296999990940094</v>
      </c>
      <c r="R32">
        <v>0.21889999508857727</v>
      </c>
      <c r="S32">
        <v>0.21189999580383301</v>
      </c>
      <c r="T32">
        <v>0.20180000364780426</v>
      </c>
      <c r="U32">
        <v>0.19619999825954437</v>
      </c>
      <c r="V32">
        <v>0.18930000066757202</v>
      </c>
      <c r="W32">
        <v>0.18359999358654022</v>
      </c>
      <c r="X32">
        <v>0.17759999632835388</v>
      </c>
      <c r="Y32">
        <v>0.17299999296665192</v>
      </c>
      <c r="Z32">
        <v>0.16609999537467957</v>
      </c>
      <c r="AA32">
        <v>0.16339999437332153</v>
      </c>
      <c r="AB32">
        <v>0.15860000252723694</v>
      </c>
      <c r="AC32">
        <v>0.15449999272823334</v>
      </c>
      <c r="AD32">
        <v>0.14990000426769257</v>
      </c>
      <c r="AE32">
        <v>0.14620000123977661</v>
      </c>
      <c r="AF32">
        <v>0.14259999990463257</v>
      </c>
      <c r="AG32">
        <v>0.1395999938249588</v>
      </c>
      <c r="AH32">
        <v>0.13510000705718994</v>
      </c>
      <c r="AI32">
        <v>0.13269999623298645</v>
      </c>
      <c r="AJ32">
        <v>0.12829999625682831</v>
      </c>
      <c r="AK32">
        <v>0.12649999558925629</v>
      </c>
      <c r="AL32">
        <v>0.12179999798536301</v>
      </c>
      <c r="AM32">
        <v>0.11949999630451202</v>
      </c>
      <c r="AN32">
        <v>0.11590000241994858</v>
      </c>
      <c r="AO32">
        <v>0.11299999803304672</v>
      </c>
      <c r="AP32">
        <v>0.10909999907016754</v>
      </c>
      <c r="AQ32">
        <v>0.10610000044107437</v>
      </c>
      <c r="AR32">
        <v>0.10239999741315842</v>
      </c>
      <c r="AS32">
        <v>9.8399996757507324E-2</v>
      </c>
      <c r="AT32">
        <v>9.4200000166893005E-2</v>
      </c>
      <c r="AU32">
        <v>8.959999680519104E-2</v>
      </c>
      <c r="AV32">
        <v>8.5000000894069672E-2</v>
      </c>
      <c r="AW32">
        <v>7.9400002956390381E-2</v>
      </c>
      <c r="AX32">
        <v>7.4100002646446228E-2</v>
      </c>
      <c r="AY32">
        <v>6.9700002670288086E-2</v>
      </c>
      <c r="AZ32">
        <v>6.6600002348423004E-2</v>
      </c>
      <c r="BA32">
        <v>6.3600003719329834E-2</v>
      </c>
      <c r="BB32">
        <v>6.1599999666213989E-2</v>
      </c>
      <c r="BC32">
        <v>5.9999998658895493E-2</v>
      </c>
      <c r="BD32">
        <v>5.8600001037120819E-2</v>
      </c>
      <c r="BE32">
        <v>5.7900000363588333E-2</v>
      </c>
      <c r="BF32">
        <v>5.7399999350309372E-2</v>
      </c>
      <c r="BG32">
        <v>5.6099999696016312E-2</v>
      </c>
      <c r="BH32">
        <v>5.5199999362230301E-2</v>
      </c>
      <c r="BI32">
        <v>5.4000001400709152E-2</v>
      </c>
      <c r="BJ32">
        <v>5.2499998360872269E-2</v>
      </c>
      <c r="BK32">
        <v>5.1600001752376556E-2</v>
      </c>
      <c r="BL32">
        <v>5.0500001758337021E-2</v>
      </c>
      <c r="BM32">
        <v>4.960000142455101E-2</v>
      </c>
      <c r="BN32">
        <v>4.9100000411272049E-2</v>
      </c>
      <c r="BO32">
        <v>4.7699999064207077E-2</v>
      </c>
      <c r="BP32">
        <v>4.6799998730421066E-2</v>
      </c>
      <c r="BQ32">
        <v>4.6399999409914017E-2</v>
      </c>
      <c r="BR32">
        <v>4.5899998396635056E-2</v>
      </c>
      <c r="BS32">
        <v>4.5899998396635056E-2</v>
      </c>
      <c r="BT32">
        <v>4.5600000768899918E-2</v>
      </c>
      <c r="BU32">
        <v>4.5099999755620956E-2</v>
      </c>
      <c r="BV32">
        <v>4.479999840259552E-2</v>
      </c>
    </row>
    <row r="33" spans="1:74">
      <c r="B33">
        <v>0.71340000629425049</v>
      </c>
      <c r="C33">
        <v>0.64190000295639038</v>
      </c>
      <c r="D33">
        <v>0.58160001039505005</v>
      </c>
      <c r="E33">
        <v>0.5163000226020813</v>
      </c>
      <c r="F33">
        <v>0.46520000696182251</v>
      </c>
      <c r="G33">
        <v>0.42649999260902405</v>
      </c>
      <c r="H33">
        <v>0.39010000228881836</v>
      </c>
      <c r="I33">
        <v>0.35820001363754272</v>
      </c>
      <c r="J33">
        <v>0.33289998769760132</v>
      </c>
      <c r="K33">
        <v>0.31069999933242798</v>
      </c>
      <c r="L33">
        <v>0.29260000586509705</v>
      </c>
      <c r="M33">
        <v>0.27599999308586121</v>
      </c>
      <c r="N33">
        <v>0.25870001316070557</v>
      </c>
      <c r="O33">
        <v>0.24590000510215759</v>
      </c>
      <c r="P33">
        <v>0.23440000414848328</v>
      </c>
      <c r="Q33">
        <v>0.2249000072479248</v>
      </c>
      <c r="R33">
        <v>0.21459999680519104</v>
      </c>
      <c r="S33">
        <v>0.2078000009059906</v>
      </c>
      <c r="T33">
        <v>0.19810000061988831</v>
      </c>
      <c r="U33">
        <v>0.19220000505447388</v>
      </c>
      <c r="V33">
        <v>0.18539999425411224</v>
      </c>
      <c r="W33">
        <v>0.18029999732971191</v>
      </c>
      <c r="X33">
        <v>0.17430000007152557</v>
      </c>
      <c r="Y33">
        <v>0.16949999332427979</v>
      </c>
      <c r="Z33">
        <v>0.16349999606609344</v>
      </c>
      <c r="AA33">
        <v>0.16009999811649323</v>
      </c>
      <c r="AB33">
        <v>0.15569999814033508</v>
      </c>
      <c r="AC33">
        <v>0.15160000324249268</v>
      </c>
      <c r="AD33">
        <v>0.14730000495910645</v>
      </c>
      <c r="AE33">
        <v>0.14329999685287476</v>
      </c>
      <c r="AF33">
        <v>0.13979999721050262</v>
      </c>
      <c r="AG33">
        <v>0.13680000603199005</v>
      </c>
      <c r="AH33">
        <v>0.13240000605583191</v>
      </c>
      <c r="AI33">
        <v>0.13009999692440033</v>
      </c>
      <c r="AJ33">
        <v>0.12630000710487366</v>
      </c>
      <c r="AK33">
        <v>0.12380000203847885</v>
      </c>
      <c r="AL33">
        <v>0.1193000003695488</v>
      </c>
      <c r="AM33">
        <v>0.11720000207424164</v>
      </c>
      <c r="AN33">
        <v>0.1136000007390976</v>
      </c>
      <c r="AO33">
        <v>0.11069999635219574</v>
      </c>
      <c r="AP33">
        <v>0.10710000246763229</v>
      </c>
      <c r="AQ33">
        <v>0.10409999638795853</v>
      </c>
      <c r="AR33">
        <v>0.10029999911785126</v>
      </c>
      <c r="AS33">
        <v>9.6199996769428253E-2</v>
      </c>
      <c r="AT33">
        <v>9.2200003564357758E-2</v>
      </c>
      <c r="AU33">
        <v>8.7600000202655792E-2</v>
      </c>
      <c r="AV33">
        <v>8.3099998533725739E-2</v>
      </c>
      <c r="AW33">
        <v>7.7699996531009674E-2</v>
      </c>
      <c r="AX33">
        <v>7.2499997913837433E-2</v>
      </c>
      <c r="AY33">
        <v>6.8000003695487976E-2</v>
      </c>
      <c r="AZ33">
        <v>6.4999997615814209E-2</v>
      </c>
      <c r="BA33">
        <v>6.2300000339746475E-2</v>
      </c>
      <c r="BB33">
        <v>5.9999998658895493E-2</v>
      </c>
      <c r="BC33">
        <v>5.8499999344348907E-2</v>
      </c>
      <c r="BD33">
        <v>5.7199999690055847E-2</v>
      </c>
      <c r="BE33">
        <v>5.6299999356269836E-2</v>
      </c>
      <c r="BF33">
        <v>5.6000001728534698E-2</v>
      </c>
      <c r="BG33">
        <v>5.4900001734495163E-2</v>
      </c>
      <c r="BH33">
        <v>5.4000001400709152E-2</v>
      </c>
      <c r="BI33">
        <v>5.2700001746416092E-2</v>
      </c>
      <c r="BJ33">
        <v>5.1500000059604645E-2</v>
      </c>
      <c r="BK33">
        <v>5.0500001758337021E-2</v>
      </c>
      <c r="BL33">
        <v>4.9300000071525574E-2</v>
      </c>
      <c r="BM33">
        <v>4.8399999737739563E-2</v>
      </c>
      <c r="BN33">
        <v>4.7499999403953552E-2</v>
      </c>
      <c r="BO33">
        <v>4.6399999409914017E-2</v>
      </c>
      <c r="BP33">
        <v>4.5699998736381531E-2</v>
      </c>
      <c r="BQ33">
        <v>4.5200001448392868E-2</v>
      </c>
      <c r="BR33">
        <v>4.479999840259552E-2</v>
      </c>
      <c r="BS33">
        <v>4.4599998742341995E-2</v>
      </c>
      <c r="BT33">
        <v>4.4599998742341995E-2</v>
      </c>
      <c r="BU33">
        <v>4.3999999761581421E-2</v>
      </c>
      <c r="BV33">
        <v>4.3800000101327896E-2</v>
      </c>
    </row>
    <row r="34" spans="1:74">
      <c r="A34" t="s">
        <v>182</v>
      </c>
      <c r="B34">
        <v>0.70599997043609619</v>
      </c>
      <c r="C34">
        <v>0.64420002698898315</v>
      </c>
      <c r="D34">
        <v>0.58899998664855957</v>
      </c>
      <c r="E34">
        <v>0.52549999952316284</v>
      </c>
      <c r="F34">
        <v>0.47440001368522644</v>
      </c>
      <c r="G34">
        <v>0.43520000576972961</v>
      </c>
      <c r="H34">
        <v>0.39779999852180481</v>
      </c>
      <c r="I34">
        <v>0.36489999294281006</v>
      </c>
      <c r="J34">
        <v>0.33910000324249268</v>
      </c>
      <c r="K34">
        <v>0.31650000810623169</v>
      </c>
      <c r="L34">
        <v>0.29840001463890076</v>
      </c>
      <c r="M34">
        <v>0.28150001168251038</v>
      </c>
      <c r="N34">
        <v>0.26409998536109924</v>
      </c>
      <c r="O34">
        <v>0.25139999389648438</v>
      </c>
      <c r="P34">
        <v>0.23970000445842743</v>
      </c>
      <c r="Q34">
        <v>0.23010000586509705</v>
      </c>
      <c r="R34">
        <v>0.2199999988079071</v>
      </c>
      <c r="S34">
        <v>0.21189999580383301</v>
      </c>
      <c r="T34">
        <v>0.20200000703334808</v>
      </c>
      <c r="U34">
        <v>0.19699999690055847</v>
      </c>
      <c r="V34">
        <v>0.18999999761581421</v>
      </c>
      <c r="W34">
        <v>0.18469999730587006</v>
      </c>
      <c r="X34">
        <v>0.17820000648498535</v>
      </c>
      <c r="Y34">
        <v>0.17360000312328339</v>
      </c>
      <c r="Z34">
        <v>0.16709999740123749</v>
      </c>
      <c r="AA34">
        <v>0.16380000114440918</v>
      </c>
      <c r="AB34">
        <v>0.15929999947547913</v>
      </c>
      <c r="AC34">
        <v>0.15489999949932098</v>
      </c>
      <c r="AD34">
        <v>0.15039999783039093</v>
      </c>
      <c r="AE34">
        <v>0.14669999480247498</v>
      </c>
      <c r="AF34">
        <v>0.14300000667572021</v>
      </c>
      <c r="AG34">
        <v>0.14000000059604645</v>
      </c>
      <c r="AH34">
        <v>0.13570000231266022</v>
      </c>
      <c r="AI34">
        <v>0.1331000030040741</v>
      </c>
      <c r="AJ34">
        <v>0.1289999932050705</v>
      </c>
      <c r="AK34">
        <v>0.1265999972820282</v>
      </c>
      <c r="AL34">
        <v>0.12210000306367874</v>
      </c>
      <c r="AM34">
        <v>0.11959999799728394</v>
      </c>
      <c r="AN34">
        <v>0.11599999666213989</v>
      </c>
      <c r="AO34">
        <v>0.11320000141859055</v>
      </c>
      <c r="AP34">
        <v>0.10930000245571136</v>
      </c>
      <c r="AQ34">
        <v>0.10639999806880951</v>
      </c>
      <c r="AR34">
        <v>0.10209999978542328</v>
      </c>
      <c r="AS34">
        <v>9.8200000822544098E-2</v>
      </c>
      <c r="AT34">
        <v>9.4300001859664917E-2</v>
      </c>
      <c r="AU34">
        <v>8.9400000870227814E-2</v>
      </c>
      <c r="AV34">
        <v>8.4600001573562622E-2</v>
      </c>
      <c r="AW34">
        <v>7.9000003635883331E-2</v>
      </c>
      <c r="AX34">
        <v>7.3899999260902405E-2</v>
      </c>
      <c r="AY34">
        <v>6.9799996912479401E-2</v>
      </c>
      <c r="AZ34">
        <v>6.6699996590614319E-2</v>
      </c>
      <c r="BA34">
        <v>6.4000003039836884E-2</v>
      </c>
      <c r="BB34">
        <v>6.1900001019239426E-2</v>
      </c>
      <c r="BC34">
        <v>6.0300000011920929E-2</v>
      </c>
      <c r="BD34">
        <v>5.8899998664855957E-2</v>
      </c>
      <c r="BE34">
        <v>5.7900000363588333E-2</v>
      </c>
      <c r="BF34">
        <v>5.7300001382827759E-2</v>
      </c>
      <c r="BG34">
        <v>5.5900000035762787E-2</v>
      </c>
      <c r="BH34">
        <v>5.4999999701976776E-2</v>
      </c>
      <c r="BI34">
        <v>5.3899999707937241E-2</v>
      </c>
      <c r="BJ34">
        <v>5.2700001746416092E-2</v>
      </c>
      <c r="BK34">
        <v>5.169999971985817E-2</v>
      </c>
      <c r="BL34">
        <v>5.0599999725818634E-2</v>
      </c>
      <c r="BM34">
        <v>4.9800001084804535E-2</v>
      </c>
      <c r="BN34">
        <v>4.8999998718500137E-2</v>
      </c>
      <c r="BO34">
        <v>4.7899998724460602E-2</v>
      </c>
      <c r="BP34">
        <v>4.6999998390674591E-2</v>
      </c>
      <c r="BQ34">
        <v>4.6799998730421066E-2</v>
      </c>
      <c r="BR34">
        <v>4.6300001442432404E-2</v>
      </c>
      <c r="BS34">
        <v>4.6399999409914017E-2</v>
      </c>
      <c r="BT34">
        <v>4.5699998736381531E-2</v>
      </c>
      <c r="BU34">
        <v>4.4900000095367432E-2</v>
      </c>
      <c r="BV34">
        <v>4.439999908208847E-2</v>
      </c>
    </row>
    <row r="35" spans="1:74">
      <c r="A35" s="3" t="s">
        <v>86</v>
      </c>
      <c r="B35">
        <v>0.70020002126693726</v>
      </c>
      <c r="C35">
        <v>0.63859999179840088</v>
      </c>
      <c r="D35">
        <v>0.58370000123977661</v>
      </c>
      <c r="E35">
        <v>0.52069997787475586</v>
      </c>
      <c r="F35">
        <v>0.46959999203681946</v>
      </c>
      <c r="G35">
        <v>0.43070000410079956</v>
      </c>
      <c r="H35">
        <v>0.3937000036239624</v>
      </c>
      <c r="I35">
        <v>0.36100000143051147</v>
      </c>
      <c r="J35">
        <v>0.33539998531341553</v>
      </c>
      <c r="K35">
        <v>0.31270000338554382</v>
      </c>
      <c r="L35">
        <v>0.29460000991821289</v>
      </c>
      <c r="M35">
        <v>0.27849999070167542</v>
      </c>
      <c r="N35">
        <v>0.26120001077651978</v>
      </c>
      <c r="O35">
        <v>0.2484000027179718</v>
      </c>
      <c r="P35">
        <v>0.23669999837875366</v>
      </c>
      <c r="Q35">
        <v>0.22709999978542328</v>
      </c>
      <c r="R35">
        <v>0.21629999577999115</v>
      </c>
      <c r="S35">
        <v>0.20890000462532043</v>
      </c>
      <c r="T35">
        <v>0.19879999756813049</v>
      </c>
      <c r="U35">
        <v>0.19349999725818634</v>
      </c>
      <c r="V35">
        <v>0.18690000474452972</v>
      </c>
      <c r="W35">
        <v>0.18129999935626984</v>
      </c>
      <c r="X35">
        <v>0.17540000379085541</v>
      </c>
      <c r="Y35">
        <v>0.17100000381469727</v>
      </c>
      <c r="Z35">
        <v>0.1648000031709671</v>
      </c>
      <c r="AA35">
        <v>0.16130000352859497</v>
      </c>
      <c r="AB35">
        <v>0.15659999847412109</v>
      </c>
      <c r="AC35">
        <v>0.15279999375343323</v>
      </c>
      <c r="AD35">
        <v>0.14790000021457672</v>
      </c>
      <c r="AE35">
        <v>0.14419999718666077</v>
      </c>
      <c r="AF35">
        <v>0.14079999923706055</v>
      </c>
      <c r="AG35">
        <v>0.13770000636577606</v>
      </c>
      <c r="AH35">
        <v>0.13349999487400055</v>
      </c>
      <c r="AI35">
        <v>0.13089999556541443</v>
      </c>
      <c r="AJ35">
        <v>0.12680000066757202</v>
      </c>
      <c r="AK35">
        <v>0.12439999729394913</v>
      </c>
      <c r="AL35">
        <v>0.1200999990105629</v>
      </c>
      <c r="AM35">
        <v>0.11739999800920486</v>
      </c>
      <c r="AN35">
        <v>0.11389999836683273</v>
      </c>
      <c r="AO35">
        <v>0.1111999973654747</v>
      </c>
      <c r="AP35">
        <v>0.10729999840259552</v>
      </c>
      <c r="AQ35">
        <v>0.10409999638795853</v>
      </c>
      <c r="AR35">
        <v>0.10040000081062317</v>
      </c>
      <c r="AS35">
        <v>9.6500001847743988E-2</v>
      </c>
      <c r="AT35">
        <v>9.2100001871585846E-2</v>
      </c>
      <c r="AU35">
        <v>8.7300002574920654E-2</v>
      </c>
      <c r="AV35">
        <v>8.2500003278255463E-2</v>
      </c>
      <c r="AW35">
        <v>7.6899997889995575E-2</v>
      </c>
      <c r="AX35">
        <v>7.1800000965595245E-2</v>
      </c>
      <c r="AY35">
        <v>6.7800000309944153E-2</v>
      </c>
      <c r="AZ35">
        <v>6.4599998295307159E-2</v>
      </c>
      <c r="BA35">
        <v>6.1900001019239426E-2</v>
      </c>
      <c r="BB35">
        <v>5.9799998998641968E-2</v>
      </c>
      <c r="BC35">
        <v>5.8299999684095383E-2</v>
      </c>
      <c r="BD35">
        <v>5.6899998337030411E-2</v>
      </c>
      <c r="BE35">
        <v>5.6000001728534698E-2</v>
      </c>
      <c r="BF35">
        <v>5.5500000715255737E-2</v>
      </c>
      <c r="BG35">
        <v>5.4099999368190765E-2</v>
      </c>
      <c r="BH35">
        <v>5.3100001066923141E-2</v>
      </c>
      <c r="BI35">
        <v>5.2000001072883606E-2</v>
      </c>
      <c r="BJ35">
        <v>5.0599999725818634E-2</v>
      </c>
      <c r="BK35">
        <v>4.9800001084804535E-2</v>
      </c>
      <c r="BL35">
        <v>4.8799999058246613E-2</v>
      </c>
      <c r="BM35">
        <v>4.7800000756978989E-2</v>
      </c>
      <c r="BN35">
        <v>4.7100000083446503E-2</v>
      </c>
      <c r="BO35">
        <v>4.5899998396635056E-2</v>
      </c>
      <c r="BP35">
        <v>4.5299999415874481E-2</v>
      </c>
      <c r="BQ35">
        <v>4.5000001788139343E-2</v>
      </c>
      <c r="BR35">
        <v>4.4500000774860382E-2</v>
      </c>
      <c r="BS35">
        <v>4.4300001114606857E-2</v>
      </c>
      <c r="BT35">
        <v>4.3800000101327896E-2</v>
      </c>
      <c r="BU35">
        <v>4.3200001120567322E-2</v>
      </c>
      <c r="BV35">
        <v>4.2500000447034836E-2</v>
      </c>
    </row>
    <row r="36" spans="1:74">
      <c r="A36" t="s">
        <v>197</v>
      </c>
      <c r="B36">
        <v>0.75309997797012329</v>
      </c>
      <c r="C36">
        <v>0.63569998741149902</v>
      </c>
      <c r="D36">
        <v>0.56739997863769531</v>
      </c>
      <c r="E36">
        <v>0.50840002298355103</v>
      </c>
      <c r="F36">
        <v>0.46889999508857727</v>
      </c>
      <c r="G36">
        <v>0.44339999556541443</v>
      </c>
      <c r="H36">
        <v>0.42280000448226929</v>
      </c>
      <c r="I36">
        <v>0.40369999408721924</v>
      </c>
      <c r="J36">
        <v>0.3831000030040741</v>
      </c>
      <c r="K36">
        <v>0.35659998655319214</v>
      </c>
      <c r="L36">
        <v>0.32019999623298645</v>
      </c>
      <c r="M36">
        <v>0.28479999303817749</v>
      </c>
      <c r="N36">
        <v>0.2517000138759613</v>
      </c>
      <c r="O36">
        <v>0.23260000348091125</v>
      </c>
      <c r="P36">
        <v>0.21989999711513519</v>
      </c>
      <c r="Q36">
        <v>0.21070000529289246</v>
      </c>
      <c r="R36">
        <v>0.20100000500679016</v>
      </c>
      <c r="S36">
        <v>0.19470000267028809</v>
      </c>
      <c r="T36">
        <v>0.18549999594688416</v>
      </c>
      <c r="U36">
        <v>0.18050000071525574</v>
      </c>
      <c r="V36">
        <v>0.17430000007152557</v>
      </c>
      <c r="W36">
        <v>0.16910000145435333</v>
      </c>
      <c r="X36">
        <v>0.16390000283718109</v>
      </c>
      <c r="Y36">
        <v>0.15970000624656677</v>
      </c>
      <c r="Z36">
        <v>0.15389999747276306</v>
      </c>
      <c r="AA36">
        <v>0.15099999308586121</v>
      </c>
      <c r="AB36">
        <v>0.1468999981880188</v>
      </c>
      <c r="AC36">
        <v>0.14309999346733093</v>
      </c>
      <c r="AD36">
        <v>0.13940000534057617</v>
      </c>
      <c r="AE36">
        <v>0.13619999587535858</v>
      </c>
      <c r="AF36">
        <v>0.13210000097751617</v>
      </c>
      <c r="AG36">
        <v>0.12929999828338623</v>
      </c>
      <c r="AH36">
        <v>0.12590000033378601</v>
      </c>
      <c r="AI36">
        <v>0.12370000034570694</v>
      </c>
      <c r="AJ36">
        <v>0.11999999731779099</v>
      </c>
      <c r="AK36">
        <v>0.11789999902248383</v>
      </c>
      <c r="AL36">
        <v>0.11400000005960464</v>
      </c>
      <c r="AM36">
        <v>0.11169999837875366</v>
      </c>
      <c r="AN36">
        <v>0.10849999636411667</v>
      </c>
      <c r="AO36">
        <v>0.10589999705553055</v>
      </c>
      <c r="AP36">
        <v>0.10220000147819519</v>
      </c>
      <c r="AQ36">
        <v>9.9699996411800385E-2</v>
      </c>
      <c r="AR36">
        <v>9.6400000154972076E-2</v>
      </c>
      <c r="AS36">
        <v>9.2699997127056122E-2</v>
      </c>
      <c r="AT36">
        <v>8.9100003242492676E-2</v>
      </c>
      <c r="AU36">
        <v>8.4799997508525848E-2</v>
      </c>
      <c r="AV36">
        <v>8.0700002610683441E-2</v>
      </c>
      <c r="AW36">
        <v>7.5699999928474426E-2</v>
      </c>
      <c r="AX36">
        <v>7.1099996566772461E-2</v>
      </c>
      <c r="AY36">
        <v>6.7000001668930054E-2</v>
      </c>
      <c r="AZ36">
        <v>6.4000003039836884E-2</v>
      </c>
      <c r="BA36">
        <v>6.1599999666213989E-2</v>
      </c>
      <c r="BB36">
        <v>5.9700001031160355E-2</v>
      </c>
      <c r="BC36">
        <v>5.820000171661377E-2</v>
      </c>
      <c r="BD36">
        <v>5.7000000029802322E-2</v>
      </c>
      <c r="BE36">
        <v>5.6299999356269836E-2</v>
      </c>
      <c r="BF36">
        <v>5.5900000035762787E-2</v>
      </c>
      <c r="BG36">
        <v>5.469999834895134E-2</v>
      </c>
      <c r="BH36">
        <v>5.4000001400709152E-2</v>
      </c>
      <c r="BI36">
        <v>5.2900001406669617E-2</v>
      </c>
      <c r="BJ36">
        <v>5.1500000059604645E-2</v>
      </c>
      <c r="BK36">
        <v>5.0700001418590546E-2</v>
      </c>
      <c r="BL36">
        <v>4.960000142455101E-2</v>
      </c>
      <c r="BM36">
        <v>4.9100000411272049E-2</v>
      </c>
      <c r="BN36">
        <v>4.830000177025795E-2</v>
      </c>
      <c r="BO36">
        <v>4.7200001776218414E-2</v>
      </c>
      <c r="BP36">
        <v>4.6500001102685928E-2</v>
      </c>
      <c r="BQ36">
        <v>4.6000000089406967E-2</v>
      </c>
      <c r="BR36">
        <v>4.5699998736381531E-2</v>
      </c>
      <c r="BS36">
        <v>4.5400001108646393E-2</v>
      </c>
      <c r="BT36">
        <v>4.5499999076128006E-2</v>
      </c>
      <c r="BU36">
        <v>4.5000001788139343E-2</v>
      </c>
      <c r="BV36">
        <v>4.4700000435113907E-2</v>
      </c>
    </row>
    <row r="37" spans="1:74">
      <c r="A37" s="3" t="s">
        <v>88</v>
      </c>
      <c r="B37">
        <v>0.74299997091293335</v>
      </c>
      <c r="C37">
        <v>0.62569999694824219</v>
      </c>
      <c r="D37">
        <v>0.55729997158050537</v>
      </c>
      <c r="E37">
        <v>0.4984000027179718</v>
      </c>
      <c r="F37">
        <v>0.45960000157356262</v>
      </c>
      <c r="G37">
        <v>0.43459999561309814</v>
      </c>
      <c r="H37">
        <v>0.41409999132156372</v>
      </c>
      <c r="I37">
        <v>0.39550000429153442</v>
      </c>
      <c r="J37">
        <v>0.37509998679161072</v>
      </c>
      <c r="K37">
        <v>0.34860000014305115</v>
      </c>
      <c r="L37">
        <v>0.31259998679161072</v>
      </c>
      <c r="M37">
        <v>0.27720001339912415</v>
      </c>
      <c r="N37">
        <v>0.24400000274181366</v>
      </c>
      <c r="O37">
        <v>0.22540000081062317</v>
      </c>
      <c r="P37">
        <v>0.21269999444484711</v>
      </c>
      <c r="Q37">
        <v>0.20379999279975891</v>
      </c>
      <c r="R37">
        <v>0.19419999420642853</v>
      </c>
      <c r="S37">
        <v>0.18760000169277191</v>
      </c>
      <c r="T37">
        <v>0.17890000343322754</v>
      </c>
      <c r="U37">
        <v>0.17350000143051147</v>
      </c>
      <c r="V37">
        <v>0.16809999942779541</v>
      </c>
      <c r="W37">
        <v>0.16230000555515289</v>
      </c>
      <c r="X37">
        <v>0.15719999372959137</v>
      </c>
      <c r="Y37">
        <v>0.15350000560283661</v>
      </c>
      <c r="Z37">
        <v>0.14790000021457672</v>
      </c>
      <c r="AA37">
        <v>0.14480000734329224</v>
      </c>
      <c r="AB37">
        <v>0.14040000736713409</v>
      </c>
      <c r="AC37">
        <v>0.13699999451637268</v>
      </c>
      <c r="AD37">
        <v>0.13339999318122864</v>
      </c>
      <c r="AE37">
        <v>0.12989999353885651</v>
      </c>
      <c r="AF37">
        <v>0.12680000066757202</v>
      </c>
      <c r="AG37">
        <v>0.12409999966621399</v>
      </c>
      <c r="AH37">
        <v>0.11999999731779099</v>
      </c>
      <c r="AI37">
        <v>0.11810000240802765</v>
      </c>
      <c r="AJ37">
        <v>0.11479999870061874</v>
      </c>
      <c r="AK37">
        <v>0.11249999701976776</v>
      </c>
      <c r="AL37">
        <v>0.10899999737739563</v>
      </c>
      <c r="AM37">
        <v>0.10649999976158142</v>
      </c>
      <c r="AN37">
        <v>0.10360000282526016</v>
      </c>
      <c r="AO37">
        <v>0.10069999843835831</v>
      </c>
      <c r="AP37">
        <v>9.7699999809265137E-2</v>
      </c>
      <c r="AQ37">
        <v>9.4899997115135193E-2</v>
      </c>
      <c r="AR37">
        <v>9.1300003230571747E-2</v>
      </c>
      <c r="AS37">
        <v>8.8200002908706665E-2</v>
      </c>
      <c r="AT37">
        <v>8.489999920129776E-2</v>
      </c>
      <c r="AU37">
        <v>8.0499999225139618E-2</v>
      </c>
      <c r="AV37">
        <v>7.6600000262260437E-2</v>
      </c>
      <c r="AW37">
        <v>7.1800000965595245E-2</v>
      </c>
      <c r="AX37">
        <v>6.719999760389328E-2</v>
      </c>
      <c r="AY37">
        <v>6.3299998641014099E-2</v>
      </c>
      <c r="AZ37">
        <v>6.0400001704692841E-2</v>
      </c>
      <c r="BA37">
        <v>5.8100000023841858E-2</v>
      </c>
      <c r="BB37">
        <v>5.6499999016523361E-2</v>
      </c>
      <c r="BC37">
        <v>5.4999999701976776E-2</v>
      </c>
      <c r="BD37">
        <v>5.4000001400709152E-2</v>
      </c>
      <c r="BE37">
        <v>5.299999937415123E-2</v>
      </c>
      <c r="BF37">
        <v>5.2700001746416092E-2</v>
      </c>
      <c r="BG37">
        <v>5.169999971985817E-2</v>
      </c>
      <c r="BH37">
        <v>5.0799999386072159E-2</v>
      </c>
      <c r="BI37">
        <v>4.960000142455101E-2</v>
      </c>
      <c r="BJ37">
        <v>4.8200000077486038E-2</v>
      </c>
      <c r="BK37">
        <v>4.7600001096725464E-2</v>
      </c>
      <c r="BL37">
        <v>4.6700000762939453E-2</v>
      </c>
      <c r="BM37">
        <v>4.6000000089406967E-2</v>
      </c>
      <c r="BN37">
        <v>4.5499999076128006E-2</v>
      </c>
      <c r="BO37">
        <v>4.4300001114606857E-2</v>
      </c>
      <c r="BP37">
        <v>4.349999874830246E-2</v>
      </c>
      <c r="BQ37">
        <v>4.309999942779541E-2</v>
      </c>
      <c r="BR37">
        <v>4.2899999767541885E-2</v>
      </c>
      <c r="BS37">
        <v>4.2800001800060272E-2</v>
      </c>
      <c r="BT37">
        <v>4.2599998414516449E-2</v>
      </c>
      <c r="BU37">
        <v>4.2300000786781311E-2</v>
      </c>
      <c r="BV37">
        <v>4.1900001466274261E-2</v>
      </c>
    </row>
    <row r="38" spans="1:74">
      <c r="A38" t="s">
        <v>186</v>
      </c>
      <c r="B38">
        <v>0.78299999237060547</v>
      </c>
      <c r="C38">
        <v>0.6711999773979187</v>
      </c>
      <c r="D38">
        <v>0.60479998588562012</v>
      </c>
      <c r="E38">
        <v>0.54490000009536743</v>
      </c>
      <c r="F38">
        <v>0.50400000810623169</v>
      </c>
      <c r="G38">
        <v>0.47679999470710754</v>
      </c>
      <c r="H38">
        <v>0.45419999957084656</v>
      </c>
      <c r="I38">
        <v>0.43369999527931213</v>
      </c>
      <c r="J38">
        <v>0.41100001335144043</v>
      </c>
      <c r="K38">
        <v>0.38319998979568481</v>
      </c>
      <c r="L38">
        <v>0.34509998559951782</v>
      </c>
      <c r="M38">
        <v>0.30779999494552612</v>
      </c>
      <c r="N38">
        <v>0.27300000190734863</v>
      </c>
      <c r="O38">
        <v>0.25310000777244568</v>
      </c>
      <c r="P38">
        <v>0.23970000445842743</v>
      </c>
      <c r="Q38">
        <v>0.22949999570846558</v>
      </c>
      <c r="R38">
        <v>0.21960000693798065</v>
      </c>
      <c r="S38">
        <v>0.2117999941110611</v>
      </c>
      <c r="T38">
        <v>0.2020999938249588</v>
      </c>
      <c r="U38">
        <v>0.19679999351501465</v>
      </c>
      <c r="V38">
        <v>0.1898999959230423</v>
      </c>
      <c r="W38">
        <v>0.18529999256134033</v>
      </c>
      <c r="X38">
        <v>0.17900000512599945</v>
      </c>
      <c r="Y38">
        <v>0.17430000007152557</v>
      </c>
      <c r="Z38">
        <v>0.16869999468326569</v>
      </c>
      <c r="AA38">
        <v>0.16500000655651093</v>
      </c>
      <c r="AB38">
        <v>0.16050000488758087</v>
      </c>
      <c r="AC38">
        <v>0.15670000016689301</v>
      </c>
      <c r="AD38">
        <v>0.15230000019073486</v>
      </c>
      <c r="AE38">
        <v>0.14859999716281891</v>
      </c>
      <c r="AF38">
        <v>0.14480000734329224</v>
      </c>
      <c r="AG38">
        <v>0.14180000126361847</v>
      </c>
      <c r="AH38">
        <v>0.13779999315738678</v>
      </c>
      <c r="AI38">
        <v>0.13549999892711639</v>
      </c>
      <c r="AJ38">
        <v>0.13120000064373016</v>
      </c>
      <c r="AK38">
        <v>0.12919999659061432</v>
      </c>
      <c r="AL38">
        <v>0.12489999830722809</v>
      </c>
      <c r="AM38">
        <v>0.12250000238418579</v>
      </c>
      <c r="AN38">
        <v>0.11869999766349792</v>
      </c>
      <c r="AO38">
        <v>0.11599999666213989</v>
      </c>
      <c r="AP38">
        <v>0.11219999939203262</v>
      </c>
      <c r="AQ38">
        <v>0.10920000076293945</v>
      </c>
      <c r="AR38">
        <v>0.10520000010728836</v>
      </c>
      <c r="AS38">
        <v>0.10170000046491623</v>
      </c>
      <c r="AT38">
        <v>9.7599998116493225E-2</v>
      </c>
      <c r="AU38">
        <v>9.3199998140335083E-2</v>
      </c>
      <c r="AV38">
        <v>8.8399998843669891E-2</v>
      </c>
      <c r="AW38">
        <v>8.320000022649765E-2</v>
      </c>
      <c r="AX38">
        <v>7.8100003302097321E-2</v>
      </c>
      <c r="AY38">
        <v>7.4199996888637543E-2</v>
      </c>
      <c r="AZ38">
        <v>7.1000002324581146E-2</v>
      </c>
      <c r="BA38">
        <v>6.8300001323223114E-2</v>
      </c>
      <c r="BB38">
        <v>6.6399998962879181E-2</v>
      </c>
      <c r="BC38">
        <v>6.4699999988079071E-2</v>
      </c>
      <c r="BD38">
        <v>6.3400000333786011E-2</v>
      </c>
      <c r="BE38">
        <v>6.25E-2</v>
      </c>
      <c r="BF38">
        <v>6.1900001019239426E-2</v>
      </c>
      <c r="BG38">
        <v>6.0600001364946365E-2</v>
      </c>
      <c r="BH38">
        <v>5.9799998998641968E-2</v>
      </c>
      <c r="BI38">
        <v>5.8600001037120819E-2</v>
      </c>
      <c r="BJ38">
        <v>5.7199999690055847E-2</v>
      </c>
      <c r="BK38">
        <v>5.6299999356269836E-2</v>
      </c>
      <c r="BL38">
        <v>5.5399999022483826E-2</v>
      </c>
      <c r="BM38">
        <v>5.4600000381469727E-2</v>
      </c>
      <c r="BN38">
        <v>5.4000001400709152E-2</v>
      </c>
      <c r="BO38">
        <v>5.2700001746416092E-2</v>
      </c>
      <c r="BP38">
        <v>5.1899999380111694E-2</v>
      </c>
      <c r="BQ38">
        <v>5.169999971985817E-2</v>
      </c>
      <c r="BR38">
        <v>5.1399998366832733E-2</v>
      </c>
      <c r="BS38">
        <v>5.0999999046325684E-2</v>
      </c>
      <c r="BT38">
        <v>5.0500001758337021E-2</v>
      </c>
      <c r="BU38">
        <v>4.9699999392032623E-2</v>
      </c>
      <c r="BV38">
        <v>4.9300000071525574E-2</v>
      </c>
    </row>
    <row r="39" spans="1:74">
      <c r="A39" s="3" t="s">
        <v>90</v>
      </c>
      <c r="B39">
        <v>0.77420002222061157</v>
      </c>
      <c r="C39">
        <v>0.66159999370574951</v>
      </c>
      <c r="D39">
        <v>0.59530001878738403</v>
      </c>
      <c r="E39">
        <v>0.5350000262260437</v>
      </c>
      <c r="F39">
        <v>0.49450001120567322</v>
      </c>
      <c r="G39">
        <v>0.4675000011920929</v>
      </c>
      <c r="H39">
        <v>0.44549998641014099</v>
      </c>
      <c r="I39">
        <v>0.42509999871253967</v>
      </c>
      <c r="J39">
        <v>0.40290001034736633</v>
      </c>
      <c r="K39">
        <v>0.37479999661445618</v>
      </c>
      <c r="L39">
        <v>0.33649998903274536</v>
      </c>
      <c r="M39">
        <v>0.29899999499320984</v>
      </c>
      <c r="N39">
        <v>0.26409998536109924</v>
      </c>
      <c r="O39">
        <v>0.24379999935626984</v>
      </c>
      <c r="P39">
        <v>0.23059999942779541</v>
      </c>
      <c r="Q39">
        <v>0.2207999974489212</v>
      </c>
      <c r="R39">
        <v>0.21060000360012054</v>
      </c>
      <c r="S39">
        <v>0.20290000736713409</v>
      </c>
      <c r="T39">
        <v>0.19339999556541443</v>
      </c>
      <c r="U39">
        <v>0.18799999356269836</v>
      </c>
      <c r="V39">
        <v>0.18209999799728394</v>
      </c>
      <c r="W39">
        <v>0.17700000107288361</v>
      </c>
      <c r="X39">
        <v>0.17120000720024109</v>
      </c>
      <c r="Y39">
        <v>0.1664000004529953</v>
      </c>
      <c r="Z39">
        <v>0.16030000150203705</v>
      </c>
      <c r="AA39">
        <v>0.15690000355243683</v>
      </c>
      <c r="AB39">
        <v>0.1526000052690506</v>
      </c>
      <c r="AC39">
        <v>0.14820000529289246</v>
      </c>
      <c r="AD39">
        <v>0.14390000700950623</v>
      </c>
      <c r="AE39">
        <v>0.14030000567436218</v>
      </c>
      <c r="AF39">
        <v>0.13680000603199005</v>
      </c>
      <c r="AG39">
        <v>0.13400000333786011</v>
      </c>
      <c r="AH39">
        <v>0.12989999353885651</v>
      </c>
      <c r="AI39">
        <v>0.12759999930858612</v>
      </c>
      <c r="AJ39">
        <v>0.1234000027179718</v>
      </c>
      <c r="AK39">
        <v>0.12099999934434891</v>
      </c>
      <c r="AL39">
        <v>0.1168999969959259</v>
      </c>
      <c r="AM39">
        <v>0.11439999938011169</v>
      </c>
      <c r="AN39">
        <v>0.1111999973654747</v>
      </c>
      <c r="AO39">
        <v>0.10819999873638153</v>
      </c>
      <c r="AP39">
        <v>0.10429999977350235</v>
      </c>
      <c r="AQ39">
        <v>0.10140000283718109</v>
      </c>
      <c r="AR39">
        <v>9.7699999809265137E-2</v>
      </c>
      <c r="AS39">
        <v>9.3699999153614044E-2</v>
      </c>
      <c r="AT39">
        <v>8.9800000190734863E-2</v>
      </c>
      <c r="AU39">
        <v>8.5199996829032898E-2</v>
      </c>
      <c r="AV39">
        <v>8.060000091791153E-2</v>
      </c>
      <c r="AW39">
        <v>7.5400002300739288E-2</v>
      </c>
      <c r="AX39">
        <v>7.0399999618530273E-2</v>
      </c>
      <c r="AY39">
        <v>6.6500000655651093E-2</v>
      </c>
      <c r="AZ39">
        <v>6.3299998641014099E-2</v>
      </c>
      <c r="BA39">
        <v>6.0600001364946365E-2</v>
      </c>
      <c r="BB39">
        <v>5.8600001037120819E-2</v>
      </c>
      <c r="BC39">
        <v>5.7199999690055847E-2</v>
      </c>
      <c r="BD39">
        <v>5.5799998342990875E-2</v>
      </c>
      <c r="BE39">
        <v>5.5100001394748688E-2</v>
      </c>
      <c r="BF39">
        <v>5.4400000721216202E-2</v>
      </c>
      <c r="BG39">
        <v>5.3100001066923141E-2</v>
      </c>
      <c r="BH39">
        <v>5.2200000733137131E-2</v>
      </c>
      <c r="BI39">
        <v>5.0999999046325684E-2</v>
      </c>
      <c r="BJ39">
        <v>4.960000142455101E-2</v>
      </c>
      <c r="BK39">
        <v>4.8799999058246613E-2</v>
      </c>
      <c r="BL39">
        <v>4.7899998724460602E-2</v>
      </c>
      <c r="BM39">
        <v>4.6999998390674591E-2</v>
      </c>
      <c r="BN39">
        <v>4.6300001442432404E-2</v>
      </c>
      <c r="BO39">
        <v>4.5099999755620956E-2</v>
      </c>
      <c r="BP39">
        <v>4.4500000774860382E-2</v>
      </c>
      <c r="BQ39">
        <v>4.4100001454353333E-2</v>
      </c>
      <c r="BR39">
        <v>4.3999999761581421E-2</v>
      </c>
      <c r="BS39">
        <v>4.3600000441074371E-2</v>
      </c>
      <c r="BT39">
        <v>4.3200001120567322E-2</v>
      </c>
      <c r="BU39">
        <v>4.2399998754262924E-2</v>
      </c>
      <c r="BV39">
        <v>4.1999999433755875E-2</v>
      </c>
    </row>
    <row r="41" spans="1:74">
      <c r="A41" s="3" t="s">
        <v>198</v>
      </c>
      <c r="B41" s="3">
        <v>240</v>
      </c>
      <c r="C41" s="3">
        <v>245</v>
      </c>
      <c r="D41" s="3">
        <v>250</v>
      </c>
      <c r="E41" s="3">
        <v>255</v>
      </c>
      <c r="F41" s="3">
        <v>260</v>
      </c>
      <c r="G41" s="3">
        <v>265</v>
      </c>
      <c r="H41" s="3">
        <v>270</v>
      </c>
      <c r="I41" s="3">
        <v>275</v>
      </c>
      <c r="J41" s="3">
        <v>280</v>
      </c>
      <c r="K41" s="3">
        <v>285</v>
      </c>
      <c r="L41" s="3">
        <v>290</v>
      </c>
      <c r="M41" s="3">
        <v>295</v>
      </c>
      <c r="N41" s="3">
        <v>300</v>
      </c>
      <c r="O41" s="3">
        <v>305</v>
      </c>
      <c r="P41" s="3">
        <v>310</v>
      </c>
      <c r="Q41" s="3">
        <v>315</v>
      </c>
      <c r="R41" s="3">
        <v>320</v>
      </c>
      <c r="S41" s="3">
        <v>325</v>
      </c>
      <c r="T41" s="3">
        <v>330</v>
      </c>
      <c r="U41" s="3">
        <v>335</v>
      </c>
      <c r="V41" s="3">
        <v>340</v>
      </c>
      <c r="W41" s="3">
        <v>345</v>
      </c>
      <c r="X41" s="3">
        <v>350</v>
      </c>
      <c r="Y41" s="3">
        <v>355</v>
      </c>
      <c r="Z41" s="3">
        <v>360</v>
      </c>
      <c r="AA41" s="3">
        <v>365</v>
      </c>
      <c r="AB41" s="3">
        <v>370</v>
      </c>
      <c r="AC41" s="3">
        <v>375</v>
      </c>
      <c r="AD41" s="3">
        <v>380</v>
      </c>
      <c r="AE41" s="3">
        <v>385</v>
      </c>
      <c r="AF41" s="3">
        <v>390</v>
      </c>
      <c r="AG41" s="3">
        <v>395</v>
      </c>
      <c r="AH41" s="3">
        <v>400</v>
      </c>
      <c r="AI41" s="3">
        <v>405</v>
      </c>
      <c r="AJ41" s="3">
        <v>410</v>
      </c>
      <c r="AK41" s="3">
        <v>415</v>
      </c>
      <c r="AL41" s="3">
        <v>420</v>
      </c>
      <c r="AM41" s="3">
        <v>425</v>
      </c>
      <c r="AN41" s="3">
        <v>430</v>
      </c>
      <c r="AO41" s="3">
        <v>435</v>
      </c>
      <c r="AP41" s="3">
        <v>440</v>
      </c>
      <c r="AQ41" s="3">
        <v>445</v>
      </c>
      <c r="AR41" s="3">
        <v>450</v>
      </c>
      <c r="AS41" s="3">
        <v>455</v>
      </c>
      <c r="AT41" s="3">
        <v>460</v>
      </c>
      <c r="AU41" s="3">
        <v>465</v>
      </c>
      <c r="AV41" s="3">
        <v>470</v>
      </c>
      <c r="AW41" s="3">
        <v>475</v>
      </c>
      <c r="AX41" s="3">
        <v>480</v>
      </c>
      <c r="AY41" s="3">
        <v>485</v>
      </c>
      <c r="AZ41" s="3">
        <v>490</v>
      </c>
      <c r="BA41" s="3">
        <v>495</v>
      </c>
      <c r="BB41" s="3">
        <v>500</v>
      </c>
      <c r="BC41" s="3">
        <v>505</v>
      </c>
      <c r="BD41" s="3">
        <v>510</v>
      </c>
      <c r="BE41" s="3">
        <v>515</v>
      </c>
      <c r="BF41" s="3">
        <v>520</v>
      </c>
      <c r="BG41" s="3">
        <v>525</v>
      </c>
      <c r="BH41" s="3">
        <v>530</v>
      </c>
      <c r="BI41" s="3">
        <v>535</v>
      </c>
      <c r="BJ41" s="3">
        <v>540</v>
      </c>
      <c r="BK41" s="3">
        <v>545</v>
      </c>
      <c r="BL41" s="3">
        <v>550</v>
      </c>
      <c r="BM41" s="3">
        <v>555</v>
      </c>
      <c r="BN41" s="3">
        <v>560</v>
      </c>
      <c r="BO41" s="3">
        <v>565</v>
      </c>
      <c r="BP41" s="3">
        <v>570</v>
      </c>
      <c r="BQ41" s="3">
        <v>575</v>
      </c>
      <c r="BR41" s="3">
        <v>580</v>
      </c>
      <c r="BS41" s="3">
        <v>585</v>
      </c>
      <c r="BT41" s="3">
        <v>590</v>
      </c>
      <c r="BU41" s="3">
        <v>595</v>
      </c>
      <c r="BV41" s="3">
        <v>600</v>
      </c>
    </row>
    <row r="42" spans="1:74">
      <c r="A42" t="s">
        <v>180</v>
      </c>
      <c r="B42" s="2">
        <f>AVERAGE(B30:B31)</f>
        <v>0.16610000282526016</v>
      </c>
      <c r="C42" s="2">
        <f t="shared" ref="C42:BN42" si="0">AVERAGE(C30:C31)</f>
        <v>0.1031000018119812</v>
      </c>
      <c r="D42" s="2">
        <f t="shared" si="0"/>
        <v>8.6200002580881119E-2</v>
      </c>
      <c r="E42" s="2">
        <f t="shared" si="0"/>
        <v>8.594999834895134E-2</v>
      </c>
      <c r="F42" s="2">
        <f t="shared" si="0"/>
        <v>9.4100002199411392E-2</v>
      </c>
      <c r="G42" s="2">
        <f t="shared" si="0"/>
        <v>0.1051499992609024</v>
      </c>
      <c r="H42" s="2">
        <f t="shared" si="0"/>
        <v>0.11900000274181366</v>
      </c>
      <c r="I42" s="2">
        <f t="shared" si="0"/>
        <v>0.13010000064969063</v>
      </c>
      <c r="J42" s="2">
        <f>AVERAGE(J30:J31)</f>
        <v>0.13250000029802322</v>
      </c>
      <c r="K42" s="2">
        <f t="shared" si="0"/>
        <v>0.12460000440478325</v>
      </c>
      <c r="L42" s="2">
        <f t="shared" si="0"/>
        <v>0.10114999860525131</v>
      </c>
      <c r="M42" s="2">
        <f t="shared" si="0"/>
        <v>7.734999805688858E-2</v>
      </c>
      <c r="N42" s="2">
        <f t="shared" si="0"/>
        <v>5.6549998000264168E-2</v>
      </c>
      <c r="O42" s="2">
        <f t="shared" si="0"/>
        <v>4.7900000587105751E-2</v>
      </c>
      <c r="P42" s="2">
        <f t="shared" si="0"/>
        <v>4.4900000095367432E-2</v>
      </c>
      <c r="Q42" s="2">
        <f t="shared" si="0"/>
        <v>4.4299999251961708E-2</v>
      </c>
      <c r="R42" s="2">
        <f t="shared" si="0"/>
        <v>4.2750000953674316E-2</v>
      </c>
      <c r="S42" s="2">
        <f t="shared" si="0"/>
        <v>4.3349999934434891E-2</v>
      </c>
      <c r="T42" s="2">
        <f t="shared" si="0"/>
        <v>4.2100001126527786E-2</v>
      </c>
      <c r="U42" s="2">
        <f t="shared" si="0"/>
        <v>4.2099999263882637E-2</v>
      </c>
      <c r="V42" s="2">
        <f t="shared" si="0"/>
        <v>4.1650000959634781E-2</v>
      </c>
      <c r="W42" s="2">
        <f t="shared" si="0"/>
        <v>4.1500000283122063E-2</v>
      </c>
      <c r="X42" s="2">
        <f t="shared" si="0"/>
        <v>4.1300000622868538E-2</v>
      </c>
      <c r="Y42" s="2">
        <f t="shared" si="0"/>
        <v>4.0850000455975533E-2</v>
      </c>
      <c r="Z42" s="2">
        <f t="shared" si="0"/>
        <v>4.0249999612569809E-2</v>
      </c>
      <c r="AA42" s="2">
        <f t="shared" si="0"/>
        <v>4.0250001475214958E-2</v>
      </c>
      <c r="AB42" s="2">
        <f t="shared" si="0"/>
        <v>4.0599999949336052E-2</v>
      </c>
      <c r="AC42" s="2">
        <f t="shared" si="0"/>
        <v>4.0249999612569809E-2</v>
      </c>
      <c r="AD42" s="2">
        <f t="shared" si="0"/>
        <v>3.9950000122189522E-2</v>
      </c>
      <c r="AE42" s="2">
        <f t="shared" si="0"/>
        <v>3.9750000461935997E-2</v>
      </c>
      <c r="AF42" s="2">
        <f t="shared" si="0"/>
        <v>3.9650000631809235E-2</v>
      </c>
      <c r="AG42" s="2">
        <f t="shared" si="0"/>
        <v>3.9049999788403511E-2</v>
      </c>
      <c r="AH42" s="2">
        <f t="shared" si="0"/>
        <v>3.9149999618530273E-2</v>
      </c>
      <c r="AI42" s="2">
        <f t="shared" si="0"/>
        <v>3.8850000128149986E-2</v>
      </c>
      <c r="AJ42" s="2">
        <f t="shared" si="0"/>
        <v>3.8750000298023224E-2</v>
      </c>
      <c r="AK42" s="2">
        <f t="shared" si="0"/>
        <v>3.8699999451637268E-2</v>
      </c>
      <c r="AL42" s="2">
        <f t="shared" si="0"/>
        <v>3.8850000128149986E-2</v>
      </c>
      <c r="AM42" s="2">
        <f t="shared" si="0"/>
        <v>3.8349999114871025E-2</v>
      </c>
      <c r="AN42" s="2">
        <f t="shared" si="0"/>
        <v>3.81499994546175E-2</v>
      </c>
      <c r="AO42" s="2">
        <f t="shared" si="0"/>
        <v>3.81499994546175E-2</v>
      </c>
      <c r="AP42" s="2">
        <f t="shared" si="0"/>
        <v>3.7900000810623169E-2</v>
      </c>
      <c r="AQ42" s="2">
        <f t="shared" si="0"/>
        <v>3.7800000980496407E-2</v>
      </c>
      <c r="AR42" s="2">
        <f t="shared" si="0"/>
        <v>3.7849999964237213E-2</v>
      </c>
      <c r="AS42" s="2">
        <f t="shared" si="0"/>
        <v>3.7750000134110451E-2</v>
      </c>
      <c r="AT42" s="2">
        <f t="shared" si="0"/>
        <v>3.7600001320242882E-2</v>
      </c>
      <c r="AU42" s="2">
        <f t="shared" si="0"/>
        <v>3.7200000137090683E-2</v>
      </c>
      <c r="AV42" s="2">
        <f t="shared" si="0"/>
        <v>3.7599999457597733E-2</v>
      </c>
      <c r="AW42" s="2">
        <f t="shared" si="0"/>
        <v>3.7200000137090683E-2</v>
      </c>
      <c r="AX42" s="2">
        <f t="shared" si="0"/>
        <v>3.7049999460577965E-2</v>
      </c>
      <c r="AY42" s="2">
        <f t="shared" si="0"/>
        <v>3.6949999630451202E-2</v>
      </c>
      <c r="AZ42" s="2">
        <f t="shared" si="0"/>
        <v>3.6899998784065247E-2</v>
      </c>
      <c r="BA42" s="2">
        <f t="shared" si="0"/>
        <v>3.684999980032444E-2</v>
      </c>
      <c r="BB42" s="2">
        <f t="shared" si="0"/>
        <v>3.7000000476837158E-2</v>
      </c>
      <c r="BC42" s="2">
        <f t="shared" si="0"/>
        <v>3.6899998784065247E-2</v>
      </c>
      <c r="BD42" s="2">
        <f t="shared" si="0"/>
        <v>3.6650000140070915E-2</v>
      </c>
      <c r="BE42" s="2">
        <f t="shared" si="0"/>
        <v>3.6699999123811722E-2</v>
      </c>
      <c r="BF42" s="2">
        <f t="shared" si="0"/>
        <v>3.6749999970197678E-2</v>
      </c>
      <c r="BG42" s="2">
        <f t="shared" si="0"/>
        <v>3.645000047981739E-2</v>
      </c>
      <c r="BH42" s="2">
        <f t="shared" si="0"/>
        <v>3.6499999463558197E-2</v>
      </c>
      <c r="BI42" s="2">
        <f t="shared" si="0"/>
        <v>3.6350000649690628E-2</v>
      </c>
      <c r="BJ42" s="2">
        <f t="shared" si="0"/>
        <v>3.6299999803304672E-2</v>
      </c>
      <c r="BK42" s="2">
        <f t="shared" si="0"/>
        <v>3.6349998787045479E-2</v>
      </c>
      <c r="BL42" s="2">
        <f t="shared" si="0"/>
        <v>3.6250000819563866E-2</v>
      </c>
      <c r="BM42" s="2">
        <f t="shared" si="0"/>
        <v>3.645000047981739E-2</v>
      </c>
      <c r="BN42" s="2">
        <f t="shared" si="0"/>
        <v>3.6600001156330109E-2</v>
      </c>
      <c r="BO42" s="2">
        <f t="shared" ref="BO42:BV42" si="1">AVERAGE(BO30:BO31)</f>
        <v>3.6350000649690628E-2</v>
      </c>
      <c r="BP42" s="2">
        <f t="shared" si="1"/>
        <v>3.6299999803304672E-2</v>
      </c>
      <c r="BQ42" s="2">
        <f t="shared" si="1"/>
        <v>3.6350000649690628E-2</v>
      </c>
      <c r="BR42" s="2">
        <f t="shared" si="1"/>
        <v>3.6299999803304672E-2</v>
      </c>
      <c r="BS42" s="2">
        <f t="shared" si="1"/>
        <v>3.6349998787045479E-2</v>
      </c>
      <c r="BT42" s="2">
        <f t="shared" si="1"/>
        <v>3.6349998787045479E-2</v>
      </c>
      <c r="BU42" s="2">
        <f t="shared" si="1"/>
        <v>3.6100000143051147E-2</v>
      </c>
      <c r="BV42" s="2">
        <f t="shared" si="1"/>
        <v>3.6150000989437103E-2</v>
      </c>
    </row>
    <row r="43" spans="1:74">
      <c r="A43" t="s">
        <v>181</v>
      </c>
      <c r="B43" s="2">
        <f>AVERAGE(B32:B33)</f>
        <v>0.71875</v>
      </c>
      <c r="C43" s="2">
        <f t="shared" ref="C43:BN43" si="2">AVERAGE(C32:C33)</f>
        <v>0.6468999981880188</v>
      </c>
      <c r="D43" s="2">
        <f t="shared" si="2"/>
        <v>0.5864500105381012</v>
      </c>
      <c r="E43" s="2">
        <f t="shared" si="2"/>
        <v>0.52099999785423279</v>
      </c>
      <c r="F43" s="2">
        <f t="shared" si="2"/>
        <v>0.4695499986410141</v>
      </c>
      <c r="G43" s="2">
        <f t="shared" si="2"/>
        <v>0.43060000240802765</v>
      </c>
      <c r="H43" s="2">
        <f t="shared" si="2"/>
        <v>0.3940500020980835</v>
      </c>
      <c r="I43" s="2">
        <f t="shared" si="2"/>
        <v>0.3620000034570694</v>
      </c>
      <c r="J43" s="2">
        <f t="shared" si="2"/>
        <v>0.33659999072551727</v>
      </c>
      <c r="K43" s="2">
        <f t="shared" si="2"/>
        <v>0.3140999972820282</v>
      </c>
      <c r="L43" s="2">
        <f t="shared" si="2"/>
        <v>0.29590000212192535</v>
      </c>
      <c r="M43" s="2">
        <f t="shared" si="2"/>
        <v>0.27914999425411224</v>
      </c>
      <c r="N43" s="2">
        <f t="shared" si="2"/>
        <v>0.26165001094341278</v>
      </c>
      <c r="O43" s="2">
        <f t="shared" si="2"/>
        <v>0.24864999949932098</v>
      </c>
      <c r="P43" s="2">
        <f t="shared" si="2"/>
        <v>0.23695000261068344</v>
      </c>
      <c r="Q43" s="2">
        <f t="shared" si="2"/>
        <v>0.2273000031709671</v>
      </c>
      <c r="R43" s="2">
        <f t="shared" si="2"/>
        <v>0.21674999594688416</v>
      </c>
      <c r="S43" s="2">
        <f t="shared" si="2"/>
        <v>0.2098499983549118</v>
      </c>
      <c r="T43" s="2">
        <f t="shared" si="2"/>
        <v>0.19995000213384628</v>
      </c>
      <c r="U43" s="2">
        <f t="shared" si="2"/>
        <v>0.19420000165700912</v>
      </c>
      <c r="V43" s="2">
        <f t="shared" si="2"/>
        <v>0.18734999746084213</v>
      </c>
      <c r="W43" s="2">
        <f t="shared" si="2"/>
        <v>0.18194999545812607</v>
      </c>
      <c r="X43" s="2">
        <f t="shared" si="2"/>
        <v>0.17594999819993973</v>
      </c>
      <c r="Y43" s="2">
        <f t="shared" si="2"/>
        <v>0.17124999314546585</v>
      </c>
      <c r="Z43" s="2">
        <f t="shared" si="2"/>
        <v>0.16479999572038651</v>
      </c>
      <c r="AA43" s="2">
        <f t="shared" si="2"/>
        <v>0.16174999624490738</v>
      </c>
      <c r="AB43" s="2">
        <f t="shared" si="2"/>
        <v>0.15715000033378601</v>
      </c>
      <c r="AC43" s="2">
        <f t="shared" si="2"/>
        <v>0.15304999798536301</v>
      </c>
      <c r="AD43" s="2">
        <f t="shared" si="2"/>
        <v>0.14860000461339951</v>
      </c>
      <c r="AE43" s="2">
        <f t="shared" si="2"/>
        <v>0.14474999904632568</v>
      </c>
      <c r="AF43" s="2">
        <f t="shared" si="2"/>
        <v>0.1411999985575676</v>
      </c>
      <c r="AG43" s="2">
        <f t="shared" si="2"/>
        <v>0.13819999992847443</v>
      </c>
      <c r="AH43" s="2">
        <f t="shared" si="2"/>
        <v>0.13375000655651093</v>
      </c>
      <c r="AI43" s="2">
        <f t="shared" si="2"/>
        <v>0.13139999657869339</v>
      </c>
      <c r="AJ43" s="2">
        <f t="shared" si="2"/>
        <v>0.12730000168085098</v>
      </c>
      <c r="AK43" s="2">
        <f t="shared" si="2"/>
        <v>0.12514999881386757</v>
      </c>
      <c r="AL43" s="2">
        <f t="shared" si="2"/>
        <v>0.1205499991774559</v>
      </c>
      <c r="AM43" s="2">
        <f t="shared" si="2"/>
        <v>0.11834999918937683</v>
      </c>
      <c r="AN43" s="2">
        <f t="shared" si="2"/>
        <v>0.11475000157952309</v>
      </c>
      <c r="AO43" s="2">
        <f t="shared" si="2"/>
        <v>0.11184999719262123</v>
      </c>
      <c r="AP43" s="2">
        <f t="shared" si="2"/>
        <v>0.10810000076889992</v>
      </c>
      <c r="AQ43" s="2">
        <f t="shared" si="2"/>
        <v>0.10509999841451645</v>
      </c>
      <c r="AR43" s="2">
        <f t="shared" si="2"/>
        <v>0.10134999826550484</v>
      </c>
      <c r="AS43" s="2">
        <f t="shared" si="2"/>
        <v>9.7299996763467789E-2</v>
      </c>
      <c r="AT43" s="2">
        <f t="shared" si="2"/>
        <v>9.3200001865625381E-2</v>
      </c>
      <c r="AU43" s="2">
        <f t="shared" si="2"/>
        <v>8.8599998503923416E-2</v>
      </c>
      <c r="AV43" s="2">
        <f t="shared" si="2"/>
        <v>8.4049999713897705E-2</v>
      </c>
      <c r="AW43" s="2">
        <f t="shared" si="2"/>
        <v>7.8549999743700027E-2</v>
      </c>
      <c r="AX43" s="2">
        <f t="shared" si="2"/>
        <v>7.330000028014183E-2</v>
      </c>
      <c r="AY43" s="2">
        <f t="shared" si="2"/>
        <v>6.8850003182888031E-2</v>
      </c>
      <c r="AZ43" s="2">
        <f t="shared" si="2"/>
        <v>6.5799999982118607E-2</v>
      </c>
      <c r="BA43" s="2">
        <f t="shared" si="2"/>
        <v>6.2950002029538155E-2</v>
      </c>
      <c r="BB43" s="2">
        <f t="shared" si="2"/>
        <v>6.0799999162554741E-2</v>
      </c>
      <c r="BC43" s="2">
        <f t="shared" si="2"/>
        <v>5.92499990016222E-2</v>
      </c>
      <c r="BD43" s="2">
        <f t="shared" si="2"/>
        <v>5.7900000363588333E-2</v>
      </c>
      <c r="BE43" s="2">
        <f t="shared" si="2"/>
        <v>5.7099999859929085E-2</v>
      </c>
      <c r="BF43" s="2">
        <f t="shared" si="2"/>
        <v>5.6700000539422035E-2</v>
      </c>
      <c r="BG43" s="2">
        <f t="shared" si="2"/>
        <v>5.5500000715255737E-2</v>
      </c>
      <c r="BH43" s="2">
        <f t="shared" si="2"/>
        <v>5.4600000381469727E-2</v>
      </c>
      <c r="BI43" s="2">
        <f t="shared" si="2"/>
        <v>5.3350001573562622E-2</v>
      </c>
      <c r="BJ43" s="2">
        <f t="shared" si="2"/>
        <v>5.1999999210238457E-2</v>
      </c>
      <c r="BK43" s="2">
        <f t="shared" si="2"/>
        <v>5.1050001755356789E-2</v>
      </c>
      <c r="BL43" s="2">
        <f t="shared" si="2"/>
        <v>4.9900000914931297E-2</v>
      </c>
      <c r="BM43" s="2">
        <f t="shared" si="2"/>
        <v>4.9000000581145287E-2</v>
      </c>
      <c r="BN43" s="2">
        <f t="shared" si="2"/>
        <v>4.8299999907612801E-2</v>
      </c>
      <c r="BO43" s="2">
        <f t="shared" ref="BO43:BV43" si="3">AVERAGE(BO32:BO33)</f>
        <v>4.7049999237060547E-2</v>
      </c>
      <c r="BP43" s="2">
        <f t="shared" si="3"/>
        <v>4.6249998733401299E-2</v>
      </c>
      <c r="BQ43" s="2">
        <f t="shared" si="3"/>
        <v>4.5800000429153442E-2</v>
      </c>
      <c r="BR43" s="2">
        <f t="shared" si="3"/>
        <v>4.5349998399615288E-2</v>
      </c>
      <c r="BS43" s="2">
        <f t="shared" si="3"/>
        <v>4.5249998569488525E-2</v>
      </c>
      <c r="BT43" s="2">
        <f t="shared" si="3"/>
        <v>4.5099999755620956E-2</v>
      </c>
      <c r="BU43" s="2">
        <f t="shared" si="3"/>
        <v>4.4549999758601189E-2</v>
      </c>
      <c r="BV43" s="2">
        <f t="shared" si="3"/>
        <v>4.4299999251961708E-2</v>
      </c>
    </row>
    <row r="44" spans="1:74">
      <c r="A44" t="s">
        <v>182</v>
      </c>
      <c r="B44" s="2">
        <f>AVERAGE(B34:B35)</f>
        <v>0.70309999585151672</v>
      </c>
      <c r="C44" s="2">
        <f t="shared" ref="C44:BN44" si="4">AVERAGE(C34:C35)</f>
        <v>0.64140000939369202</v>
      </c>
      <c r="D44" s="2">
        <f t="shared" si="4"/>
        <v>0.58634999394416809</v>
      </c>
      <c r="E44" s="2">
        <f t="shared" si="4"/>
        <v>0.52309998869895935</v>
      </c>
      <c r="F44" s="2">
        <f t="shared" si="4"/>
        <v>0.47200000286102295</v>
      </c>
      <c r="G44" s="2">
        <f t="shared" si="4"/>
        <v>0.43295000493526459</v>
      </c>
      <c r="H44" s="2">
        <f t="shared" si="4"/>
        <v>0.39575000107288361</v>
      </c>
      <c r="I44" s="2">
        <f t="shared" si="4"/>
        <v>0.36294999718666077</v>
      </c>
      <c r="J44" s="2">
        <f t="shared" si="4"/>
        <v>0.3372499942779541</v>
      </c>
      <c r="K44" s="2">
        <f t="shared" si="4"/>
        <v>0.31460000574588776</v>
      </c>
      <c r="L44" s="2">
        <f t="shared" si="4"/>
        <v>0.29650001227855682</v>
      </c>
      <c r="M44" s="2">
        <f t="shared" si="4"/>
        <v>0.2800000011920929</v>
      </c>
      <c r="N44" s="2">
        <f t="shared" si="4"/>
        <v>0.26264999806880951</v>
      </c>
      <c r="O44" s="2">
        <f t="shared" si="4"/>
        <v>0.24989999830722809</v>
      </c>
      <c r="P44" s="2">
        <f t="shared" si="4"/>
        <v>0.23820000141859055</v>
      </c>
      <c r="Q44" s="2">
        <f t="shared" si="4"/>
        <v>0.22860000282526016</v>
      </c>
      <c r="R44" s="2">
        <f t="shared" si="4"/>
        <v>0.21814999729394913</v>
      </c>
      <c r="S44" s="2">
        <f t="shared" si="4"/>
        <v>0.21040000021457672</v>
      </c>
      <c r="T44" s="2">
        <f t="shared" si="4"/>
        <v>0.20040000230073929</v>
      </c>
      <c r="U44" s="2">
        <f t="shared" si="4"/>
        <v>0.19524999707937241</v>
      </c>
      <c r="V44" s="2">
        <f t="shared" si="4"/>
        <v>0.18845000118017197</v>
      </c>
      <c r="W44" s="2">
        <f t="shared" si="4"/>
        <v>0.18299999833106995</v>
      </c>
      <c r="X44" s="2">
        <f t="shared" si="4"/>
        <v>0.17680000513792038</v>
      </c>
      <c r="Y44" s="2">
        <f t="shared" si="4"/>
        <v>0.17230000346899033</v>
      </c>
      <c r="Z44" s="2">
        <f t="shared" si="4"/>
        <v>0.16595000028610229</v>
      </c>
      <c r="AA44" s="2">
        <f t="shared" si="4"/>
        <v>0.16255000233650208</v>
      </c>
      <c r="AB44" s="2">
        <f t="shared" si="4"/>
        <v>0.15794999897480011</v>
      </c>
      <c r="AC44" s="2">
        <f t="shared" si="4"/>
        <v>0.15384999662637711</v>
      </c>
      <c r="AD44" s="2">
        <f t="shared" si="4"/>
        <v>0.14914999902248383</v>
      </c>
      <c r="AE44" s="2">
        <f t="shared" si="4"/>
        <v>0.14544999599456787</v>
      </c>
      <c r="AF44" s="2">
        <f t="shared" si="4"/>
        <v>0.14190000295639038</v>
      </c>
      <c r="AG44" s="2">
        <f t="shared" si="4"/>
        <v>0.13885000348091125</v>
      </c>
      <c r="AH44" s="2">
        <f t="shared" si="4"/>
        <v>0.13459999859333038</v>
      </c>
      <c r="AI44" s="2">
        <f t="shared" si="4"/>
        <v>0.13199999928474426</v>
      </c>
      <c r="AJ44" s="2">
        <f t="shared" si="4"/>
        <v>0.12789999693632126</v>
      </c>
      <c r="AK44" s="2">
        <f t="shared" si="4"/>
        <v>0.12549999728798866</v>
      </c>
      <c r="AL44" s="2">
        <f t="shared" si="4"/>
        <v>0.12110000103712082</v>
      </c>
      <c r="AM44" s="2">
        <f t="shared" si="4"/>
        <v>0.1184999980032444</v>
      </c>
      <c r="AN44" s="2">
        <f t="shared" si="4"/>
        <v>0.11494999751448631</v>
      </c>
      <c r="AO44" s="2">
        <f t="shared" si="4"/>
        <v>0.11219999939203262</v>
      </c>
      <c r="AP44" s="2">
        <f t="shared" si="4"/>
        <v>0.10830000042915344</v>
      </c>
      <c r="AQ44" s="2">
        <f t="shared" si="4"/>
        <v>0.10524999722838402</v>
      </c>
      <c r="AR44" s="2">
        <f t="shared" si="4"/>
        <v>0.10125000029802322</v>
      </c>
      <c r="AS44" s="2">
        <f t="shared" si="4"/>
        <v>9.7350001335144043E-2</v>
      </c>
      <c r="AT44" s="2">
        <f t="shared" si="4"/>
        <v>9.3200001865625381E-2</v>
      </c>
      <c r="AU44" s="2">
        <f t="shared" si="4"/>
        <v>8.8350001722574234E-2</v>
      </c>
      <c r="AV44" s="2">
        <f t="shared" si="4"/>
        <v>8.3550002425909042E-2</v>
      </c>
      <c r="AW44" s="2">
        <f t="shared" si="4"/>
        <v>7.7950000762939453E-2</v>
      </c>
      <c r="AX44" s="2">
        <f t="shared" si="4"/>
        <v>7.2850000113248825E-2</v>
      </c>
      <c r="AY44" s="2">
        <f t="shared" si="4"/>
        <v>6.8799998611211777E-2</v>
      </c>
      <c r="AZ44" s="2">
        <f t="shared" si="4"/>
        <v>6.5649997442960739E-2</v>
      </c>
      <c r="BA44" s="2">
        <f t="shared" si="4"/>
        <v>6.2950002029538155E-2</v>
      </c>
      <c r="BB44" s="2">
        <f t="shared" si="4"/>
        <v>6.0850000008940697E-2</v>
      </c>
      <c r="BC44" s="2">
        <f t="shared" si="4"/>
        <v>5.9299999848008156E-2</v>
      </c>
      <c r="BD44" s="2">
        <f t="shared" si="4"/>
        <v>5.7899998500943184E-2</v>
      </c>
      <c r="BE44" s="2">
        <f t="shared" si="4"/>
        <v>5.6950001046061516E-2</v>
      </c>
      <c r="BF44" s="2">
        <f t="shared" si="4"/>
        <v>5.6400001049041748E-2</v>
      </c>
      <c r="BG44" s="2">
        <f t="shared" si="4"/>
        <v>5.4999999701976776E-2</v>
      </c>
      <c r="BH44" s="2">
        <f t="shared" si="4"/>
        <v>5.4050000384449959E-2</v>
      </c>
      <c r="BI44" s="2">
        <f t="shared" si="4"/>
        <v>5.2950000390410423E-2</v>
      </c>
      <c r="BJ44" s="2">
        <f t="shared" si="4"/>
        <v>5.1650000736117363E-2</v>
      </c>
      <c r="BK44" s="2">
        <f t="shared" si="4"/>
        <v>5.0750000402331352E-2</v>
      </c>
      <c r="BL44" s="2">
        <f t="shared" si="4"/>
        <v>4.9699999392032623E-2</v>
      </c>
      <c r="BM44" s="2">
        <f t="shared" si="4"/>
        <v>4.8800000920891762E-2</v>
      </c>
      <c r="BN44" s="2">
        <f t="shared" si="4"/>
        <v>4.804999940097332E-2</v>
      </c>
      <c r="BO44" s="2">
        <f t="shared" ref="BO44:BV44" si="5">AVERAGE(BO34:BO35)</f>
        <v>4.6899998560547829E-2</v>
      </c>
      <c r="BP44" s="2">
        <f t="shared" si="5"/>
        <v>4.6149998903274536E-2</v>
      </c>
      <c r="BQ44" s="2">
        <f t="shared" si="5"/>
        <v>4.5900000259280205E-2</v>
      </c>
      <c r="BR44" s="2">
        <f t="shared" si="5"/>
        <v>4.5400001108646393E-2</v>
      </c>
      <c r="BS44" s="2">
        <f t="shared" si="5"/>
        <v>4.5350000262260437E-2</v>
      </c>
      <c r="BT44" s="2">
        <f t="shared" si="5"/>
        <v>4.4749999418854713E-2</v>
      </c>
      <c r="BU44" s="2">
        <f t="shared" si="5"/>
        <v>4.4050000607967377E-2</v>
      </c>
      <c r="BV44" s="2">
        <f t="shared" si="5"/>
        <v>4.3449999764561653E-2</v>
      </c>
    </row>
    <row r="45" spans="1:74">
      <c r="A45" t="s">
        <v>197</v>
      </c>
      <c r="B45" s="2">
        <f>AVERAGE(B36:B37)</f>
        <v>0.74804997444152832</v>
      </c>
      <c r="C45" s="2">
        <f t="shared" ref="C45:BN45" si="6">AVERAGE(C36:C37)</f>
        <v>0.63069999217987061</v>
      </c>
      <c r="D45" s="2">
        <f t="shared" si="6"/>
        <v>0.56234997510910034</v>
      </c>
      <c r="E45" s="2">
        <f t="shared" si="6"/>
        <v>0.50340001285076141</v>
      </c>
      <c r="F45" s="2">
        <f t="shared" si="6"/>
        <v>0.46424999833106995</v>
      </c>
      <c r="G45" s="2">
        <f t="shared" si="6"/>
        <v>0.43899999558925629</v>
      </c>
      <c r="H45" s="2">
        <f t="shared" si="6"/>
        <v>0.4184499979019165</v>
      </c>
      <c r="I45" s="2">
        <f t="shared" si="6"/>
        <v>0.39959999918937683</v>
      </c>
      <c r="J45" s="2">
        <f t="shared" si="6"/>
        <v>0.37909999489784241</v>
      </c>
      <c r="K45" s="2">
        <f t="shared" si="6"/>
        <v>0.35259999334812164</v>
      </c>
      <c r="L45" s="2">
        <f t="shared" si="6"/>
        <v>0.31639999151229858</v>
      </c>
      <c r="M45" s="2">
        <f t="shared" si="6"/>
        <v>0.28100000321865082</v>
      </c>
      <c r="N45" s="2">
        <f t="shared" si="6"/>
        <v>0.24785000830888748</v>
      </c>
      <c r="O45" s="2">
        <f t="shared" si="6"/>
        <v>0.22900000214576721</v>
      </c>
      <c r="P45" s="2">
        <f t="shared" si="6"/>
        <v>0.21629999577999115</v>
      </c>
      <c r="Q45" s="2">
        <f t="shared" si="6"/>
        <v>0.20724999904632568</v>
      </c>
      <c r="R45" s="2">
        <f t="shared" si="6"/>
        <v>0.19759999960660934</v>
      </c>
      <c r="S45" s="2">
        <f t="shared" si="6"/>
        <v>0.19115000218153</v>
      </c>
      <c r="T45" s="2">
        <f t="shared" si="6"/>
        <v>0.18219999969005585</v>
      </c>
      <c r="U45" s="2">
        <f t="shared" si="6"/>
        <v>0.17700000107288361</v>
      </c>
      <c r="V45" s="2">
        <f t="shared" si="6"/>
        <v>0.17119999974966049</v>
      </c>
      <c r="W45" s="2">
        <f t="shared" si="6"/>
        <v>0.16570000350475311</v>
      </c>
      <c r="X45" s="2">
        <f t="shared" si="6"/>
        <v>0.16054999828338623</v>
      </c>
      <c r="Y45" s="2">
        <f t="shared" si="6"/>
        <v>0.15660000592470169</v>
      </c>
      <c r="Z45" s="2">
        <f t="shared" si="6"/>
        <v>0.15089999884366989</v>
      </c>
      <c r="AA45" s="2">
        <f t="shared" si="6"/>
        <v>0.14790000021457672</v>
      </c>
      <c r="AB45" s="2">
        <f t="shared" si="6"/>
        <v>0.14365000277757645</v>
      </c>
      <c r="AC45" s="2">
        <f t="shared" si="6"/>
        <v>0.14004999399185181</v>
      </c>
      <c r="AD45" s="2">
        <f t="shared" si="6"/>
        <v>0.1363999992609024</v>
      </c>
      <c r="AE45" s="2">
        <f t="shared" si="6"/>
        <v>0.13304999470710754</v>
      </c>
      <c r="AF45" s="2">
        <f t="shared" si="6"/>
        <v>0.1294500008225441</v>
      </c>
      <c r="AG45" s="2">
        <f t="shared" si="6"/>
        <v>0.12669999897480011</v>
      </c>
      <c r="AH45" s="2">
        <f t="shared" si="6"/>
        <v>0.1229499988257885</v>
      </c>
      <c r="AI45" s="2">
        <f t="shared" si="6"/>
        <v>0.12090000137686729</v>
      </c>
      <c r="AJ45" s="2">
        <f t="shared" si="6"/>
        <v>0.11739999800920486</v>
      </c>
      <c r="AK45" s="2">
        <f t="shared" si="6"/>
        <v>0.11519999802112579</v>
      </c>
      <c r="AL45" s="2">
        <f t="shared" si="6"/>
        <v>0.11149999871850014</v>
      </c>
      <c r="AM45" s="2">
        <f t="shared" si="6"/>
        <v>0.10909999907016754</v>
      </c>
      <c r="AN45" s="2">
        <f t="shared" si="6"/>
        <v>0.10604999959468842</v>
      </c>
      <c r="AO45" s="2">
        <f t="shared" si="6"/>
        <v>0.10329999774694443</v>
      </c>
      <c r="AP45" s="2">
        <f t="shared" si="6"/>
        <v>9.9950000643730164E-2</v>
      </c>
      <c r="AQ45" s="2">
        <f t="shared" si="6"/>
        <v>9.7299996763467789E-2</v>
      </c>
      <c r="AR45" s="2">
        <f t="shared" si="6"/>
        <v>9.3850001692771912E-2</v>
      </c>
      <c r="AS45" s="2">
        <f t="shared" si="6"/>
        <v>9.0450000017881393E-2</v>
      </c>
      <c r="AT45" s="2">
        <f t="shared" si="6"/>
        <v>8.7000001221895218E-2</v>
      </c>
      <c r="AU45" s="2">
        <f t="shared" si="6"/>
        <v>8.2649998366832733E-2</v>
      </c>
      <c r="AV45" s="2">
        <f t="shared" si="6"/>
        <v>7.8650001436471939E-2</v>
      </c>
      <c r="AW45" s="2">
        <f t="shared" si="6"/>
        <v>7.3750000447034836E-2</v>
      </c>
      <c r="AX45" s="2">
        <f t="shared" si="6"/>
        <v>6.914999708533287E-2</v>
      </c>
      <c r="AY45" s="2">
        <f t="shared" si="6"/>
        <v>6.5150000154972076E-2</v>
      </c>
      <c r="AZ45" s="2">
        <f t="shared" si="6"/>
        <v>6.2200002372264862E-2</v>
      </c>
      <c r="BA45" s="2">
        <f t="shared" si="6"/>
        <v>5.9849999845027924E-2</v>
      </c>
      <c r="BB45" s="2">
        <f t="shared" si="6"/>
        <v>5.8100000023841858E-2</v>
      </c>
      <c r="BC45" s="2">
        <f t="shared" si="6"/>
        <v>5.6600000709295273E-2</v>
      </c>
      <c r="BD45" s="2">
        <f t="shared" si="6"/>
        <v>5.5500000715255737E-2</v>
      </c>
      <c r="BE45" s="2">
        <f t="shared" si="6"/>
        <v>5.4649999365210533E-2</v>
      </c>
      <c r="BF45" s="2">
        <f t="shared" si="6"/>
        <v>5.4300000891089439E-2</v>
      </c>
      <c r="BG45" s="2">
        <f t="shared" si="6"/>
        <v>5.3199999034404755E-2</v>
      </c>
      <c r="BH45" s="2">
        <f t="shared" si="6"/>
        <v>5.2400000393390656E-2</v>
      </c>
      <c r="BI45" s="2">
        <f t="shared" si="6"/>
        <v>5.1250001415610313E-2</v>
      </c>
      <c r="BJ45" s="2">
        <f t="shared" si="6"/>
        <v>4.9850000068545341E-2</v>
      </c>
      <c r="BK45" s="2">
        <f t="shared" si="6"/>
        <v>4.9150001257658005E-2</v>
      </c>
      <c r="BL45" s="2">
        <f t="shared" si="6"/>
        <v>4.8150001093745232E-2</v>
      </c>
      <c r="BM45" s="2">
        <f t="shared" si="6"/>
        <v>4.7550000250339508E-2</v>
      </c>
      <c r="BN45" s="2">
        <f t="shared" si="6"/>
        <v>4.6900000423192978E-2</v>
      </c>
      <c r="BO45" s="2">
        <f t="shared" ref="BO45:BV45" si="7">AVERAGE(BO36:BO37)</f>
        <v>4.5750001445412636E-2</v>
      </c>
      <c r="BP45" s="2">
        <f t="shared" si="7"/>
        <v>4.4999999925494194E-2</v>
      </c>
      <c r="BQ45" s="2">
        <f t="shared" si="7"/>
        <v>4.4549999758601189E-2</v>
      </c>
      <c r="BR45" s="2">
        <f t="shared" si="7"/>
        <v>4.4299999251961708E-2</v>
      </c>
      <c r="BS45" s="2">
        <f t="shared" si="7"/>
        <v>4.4100001454353333E-2</v>
      </c>
      <c r="BT45" s="2">
        <f t="shared" si="7"/>
        <v>4.4049998745322227E-2</v>
      </c>
      <c r="BU45" s="2">
        <f t="shared" si="7"/>
        <v>4.3650001287460327E-2</v>
      </c>
      <c r="BV45" s="2">
        <f t="shared" si="7"/>
        <v>4.3300000950694084E-2</v>
      </c>
    </row>
    <row r="46" spans="1:74">
      <c r="A46" t="s">
        <v>186</v>
      </c>
      <c r="B46" s="2">
        <f>AVERAGE(B38:B39)</f>
        <v>0.77860000729560852</v>
      </c>
      <c r="C46" s="2">
        <f t="shared" ref="C46:BN46" si="8">AVERAGE(C38:C39)</f>
        <v>0.66639998555183411</v>
      </c>
      <c r="D46" s="2">
        <f t="shared" si="8"/>
        <v>0.60005000233650208</v>
      </c>
      <c r="E46" s="2">
        <f t="shared" si="8"/>
        <v>0.53995001316070557</v>
      </c>
      <c r="F46" s="2">
        <f t="shared" si="8"/>
        <v>0.49925000965595245</v>
      </c>
      <c r="G46" s="2">
        <f t="shared" si="8"/>
        <v>0.47214999794960022</v>
      </c>
      <c r="H46" s="2">
        <f t="shared" si="8"/>
        <v>0.44984999299049377</v>
      </c>
      <c r="I46" s="2">
        <f t="shared" si="8"/>
        <v>0.4293999969959259</v>
      </c>
      <c r="J46" s="2">
        <f t="shared" si="8"/>
        <v>0.40695001184940338</v>
      </c>
      <c r="K46" s="2">
        <f t="shared" si="8"/>
        <v>0.3789999932050705</v>
      </c>
      <c r="L46" s="2">
        <f t="shared" si="8"/>
        <v>0.34079998731613159</v>
      </c>
      <c r="M46" s="2">
        <f t="shared" si="8"/>
        <v>0.30339999496936798</v>
      </c>
      <c r="N46" s="2">
        <f t="shared" si="8"/>
        <v>0.26854999363422394</v>
      </c>
      <c r="O46" s="2">
        <f t="shared" si="8"/>
        <v>0.24845000356435776</v>
      </c>
      <c r="P46" s="2">
        <f t="shared" si="8"/>
        <v>0.23515000194311142</v>
      </c>
      <c r="Q46" s="2">
        <f t="shared" si="8"/>
        <v>0.22514999657869339</v>
      </c>
      <c r="R46" s="2">
        <f t="shared" si="8"/>
        <v>0.2151000052690506</v>
      </c>
      <c r="S46" s="2">
        <f t="shared" si="8"/>
        <v>0.2073500007390976</v>
      </c>
      <c r="T46" s="2">
        <f t="shared" si="8"/>
        <v>0.19774999469518661</v>
      </c>
      <c r="U46" s="2">
        <f t="shared" si="8"/>
        <v>0.19239999353885651</v>
      </c>
      <c r="V46" s="2">
        <f t="shared" si="8"/>
        <v>0.18599999696016312</v>
      </c>
      <c r="W46" s="2">
        <f t="shared" si="8"/>
        <v>0.18114999681711197</v>
      </c>
      <c r="X46" s="2">
        <f t="shared" si="8"/>
        <v>0.17510000616312027</v>
      </c>
      <c r="Y46" s="2">
        <f t="shared" si="8"/>
        <v>0.17035000026226044</v>
      </c>
      <c r="Z46" s="2">
        <f t="shared" si="8"/>
        <v>0.16449999809265137</v>
      </c>
      <c r="AA46" s="2">
        <f t="shared" si="8"/>
        <v>0.16095000505447388</v>
      </c>
      <c r="AB46" s="2">
        <f t="shared" si="8"/>
        <v>0.15655000507831573</v>
      </c>
      <c r="AC46" s="2">
        <f t="shared" si="8"/>
        <v>0.15245000272989273</v>
      </c>
      <c r="AD46" s="2">
        <f t="shared" si="8"/>
        <v>0.14810000360012054</v>
      </c>
      <c r="AE46" s="2">
        <f t="shared" si="8"/>
        <v>0.14445000141859055</v>
      </c>
      <c r="AF46" s="2">
        <f t="shared" si="8"/>
        <v>0.14080000668764114</v>
      </c>
      <c r="AG46" s="2">
        <f t="shared" si="8"/>
        <v>0.13790000230073929</v>
      </c>
      <c r="AH46" s="2">
        <f t="shared" si="8"/>
        <v>0.13384999334812164</v>
      </c>
      <c r="AI46" s="2">
        <f t="shared" si="8"/>
        <v>0.13154999911785126</v>
      </c>
      <c r="AJ46" s="2">
        <f t="shared" si="8"/>
        <v>0.12730000168085098</v>
      </c>
      <c r="AK46" s="2">
        <f t="shared" si="8"/>
        <v>0.12509999796748161</v>
      </c>
      <c r="AL46" s="2">
        <f t="shared" si="8"/>
        <v>0.120899997651577</v>
      </c>
      <c r="AM46" s="2">
        <f t="shared" si="8"/>
        <v>0.11845000088214874</v>
      </c>
      <c r="AN46" s="2">
        <f t="shared" si="8"/>
        <v>0.11494999751448631</v>
      </c>
      <c r="AO46" s="2">
        <f t="shared" si="8"/>
        <v>0.11209999769926071</v>
      </c>
      <c r="AP46" s="2">
        <f t="shared" si="8"/>
        <v>0.10824999958276749</v>
      </c>
      <c r="AQ46" s="2">
        <f t="shared" si="8"/>
        <v>0.10530000180006027</v>
      </c>
      <c r="AR46" s="2">
        <f t="shared" si="8"/>
        <v>0.10144999995827675</v>
      </c>
      <c r="AS46" s="2">
        <f t="shared" si="8"/>
        <v>9.7699999809265137E-2</v>
      </c>
      <c r="AT46" s="2">
        <f t="shared" si="8"/>
        <v>9.3699999153614044E-2</v>
      </c>
      <c r="AU46" s="2">
        <f t="shared" si="8"/>
        <v>8.919999748468399E-2</v>
      </c>
      <c r="AV46" s="2">
        <f t="shared" si="8"/>
        <v>8.449999988079071E-2</v>
      </c>
      <c r="AW46" s="2">
        <f t="shared" si="8"/>
        <v>7.9300001263618469E-2</v>
      </c>
      <c r="AX46" s="2">
        <f t="shared" si="8"/>
        <v>7.4250001460313797E-2</v>
      </c>
      <c r="AY46" s="2">
        <f t="shared" si="8"/>
        <v>7.0349998772144318E-2</v>
      </c>
      <c r="AZ46" s="2">
        <f t="shared" si="8"/>
        <v>6.7150000482797623E-2</v>
      </c>
      <c r="BA46" s="2">
        <f t="shared" si="8"/>
        <v>6.445000134408474E-2</v>
      </c>
      <c r="BB46" s="2">
        <f t="shared" si="8"/>
        <v>6.25E-2</v>
      </c>
      <c r="BC46" s="2">
        <f t="shared" si="8"/>
        <v>6.0949999839067459E-2</v>
      </c>
      <c r="BD46" s="2">
        <f t="shared" si="8"/>
        <v>5.9599999338388443E-2</v>
      </c>
      <c r="BE46" s="2">
        <f t="shared" si="8"/>
        <v>5.8800000697374344E-2</v>
      </c>
      <c r="BF46" s="2">
        <f t="shared" si="8"/>
        <v>5.8150000870227814E-2</v>
      </c>
      <c r="BG46" s="2">
        <f t="shared" si="8"/>
        <v>5.6850001215934753E-2</v>
      </c>
      <c r="BH46" s="2">
        <f t="shared" si="8"/>
        <v>5.5999999865889549E-2</v>
      </c>
      <c r="BI46" s="2">
        <f t="shared" si="8"/>
        <v>5.4800000041723251E-2</v>
      </c>
      <c r="BJ46" s="2">
        <f t="shared" si="8"/>
        <v>5.3400000557303429E-2</v>
      </c>
      <c r="BK46" s="2">
        <f t="shared" si="8"/>
        <v>5.2549999207258224E-2</v>
      </c>
      <c r="BL46" s="2">
        <f t="shared" si="8"/>
        <v>5.1649998873472214E-2</v>
      </c>
      <c r="BM46" s="2">
        <f t="shared" si="8"/>
        <v>5.0799999386072159E-2</v>
      </c>
      <c r="BN46" s="2">
        <f t="shared" si="8"/>
        <v>5.0150001421570778E-2</v>
      </c>
      <c r="BO46" s="2">
        <f t="shared" ref="BO46:BV46" si="9">AVERAGE(BO38:BO39)</f>
        <v>4.8900000751018524E-2</v>
      </c>
      <c r="BP46" s="2">
        <f t="shared" si="9"/>
        <v>4.8200000077486038E-2</v>
      </c>
      <c r="BQ46" s="2">
        <f t="shared" si="9"/>
        <v>4.7900000587105751E-2</v>
      </c>
      <c r="BR46" s="2">
        <f t="shared" si="9"/>
        <v>4.7699999064207077E-2</v>
      </c>
      <c r="BS46" s="2">
        <f t="shared" si="9"/>
        <v>4.7299999743700027E-2</v>
      </c>
      <c r="BT46" s="2">
        <f t="shared" si="9"/>
        <v>4.6850001439452171E-2</v>
      </c>
      <c r="BU46" s="2">
        <f t="shared" si="9"/>
        <v>4.6049999073147774E-2</v>
      </c>
      <c r="BV46" s="2">
        <f t="shared" si="9"/>
        <v>4.5649999752640724E-2</v>
      </c>
    </row>
    <row r="47" spans="1:74">
      <c r="A47" s="3" t="s">
        <v>199</v>
      </c>
      <c r="B47" s="2">
        <f>B46-B44</f>
        <v>7.5500011444091797E-2</v>
      </c>
      <c r="C47" s="2">
        <f t="shared" ref="C47:BN47" si="10">C46-C44</f>
        <v>2.499997615814209E-2</v>
      </c>
      <c r="D47" s="2">
        <f t="shared" si="10"/>
        <v>1.3700008392333984E-2</v>
      </c>
      <c r="E47" s="2">
        <f t="shared" si="10"/>
        <v>1.6850024461746216E-2</v>
      </c>
      <c r="F47" s="2">
        <f t="shared" si="10"/>
        <v>2.7250006794929504E-2</v>
      </c>
      <c r="G47" s="2">
        <f t="shared" si="10"/>
        <v>3.9199993014335632E-2</v>
      </c>
      <c r="H47" s="2">
        <f t="shared" si="10"/>
        <v>5.4099991917610168E-2</v>
      </c>
      <c r="I47" s="2">
        <f t="shared" si="10"/>
        <v>6.6449999809265137E-2</v>
      </c>
      <c r="J47" s="2">
        <f t="shared" si="10"/>
        <v>6.970001757144928E-2</v>
      </c>
      <c r="K47" s="2">
        <f t="shared" si="10"/>
        <v>6.4399987459182739E-2</v>
      </c>
      <c r="L47" s="2">
        <f t="shared" si="10"/>
        <v>4.4299975037574768E-2</v>
      </c>
      <c r="M47" s="2">
        <f t="shared" si="10"/>
        <v>2.3399993777275085E-2</v>
      </c>
      <c r="N47" s="2">
        <f t="shared" si="10"/>
        <v>5.8999955654144287E-3</v>
      </c>
      <c r="O47" s="2">
        <f t="shared" si="10"/>
        <v>-1.4499947428703308E-3</v>
      </c>
      <c r="P47" s="2">
        <f t="shared" si="10"/>
        <v>-3.049999475479126E-3</v>
      </c>
      <c r="Q47" s="2">
        <f t="shared" si="10"/>
        <v>-3.4500062465667725E-3</v>
      </c>
      <c r="R47" s="2">
        <f t="shared" si="10"/>
        <v>-3.0499920248985291E-3</v>
      </c>
      <c r="S47" s="2">
        <f t="shared" si="10"/>
        <v>-3.049999475479126E-3</v>
      </c>
      <c r="T47" s="2">
        <f t="shared" si="10"/>
        <v>-2.6500076055526733E-3</v>
      </c>
      <c r="U47" s="2">
        <f t="shared" si="10"/>
        <v>-2.8500035405158997E-3</v>
      </c>
      <c r="V47" s="2">
        <f t="shared" si="10"/>
        <v>-2.4500042200088501E-3</v>
      </c>
      <c r="W47" s="2">
        <f t="shared" si="10"/>
        <v>-1.8500015139579773E-3</v>
      </c>
      <c r="X47" s="2">
        <f t="shared" si="10"/>
        <v>-1.6999989748001099E-3</v>
      </c>
      <c r="Y47" s="2">
        <f t="shared" si="10"/>
        <v>-1.9500032067298889E-3</v>
      </c>
      <c r="Z47" s="2">
        <f t="shared" si="10"/>
        <v>-1.4500021934509277E-3</v>
      </c>
      <c r="AA47" s="2">
        <f t="shared" si="10"/>
        <v>-1.5999972820281982E-3</v>
      </c>
      <c r="AB47" s="2">
        <f t="shared" si="10"/>
        <v>-1.399993896484375E-3</v>
      </c>
      <c r="AC47" s="2">
        <f t="shared" si="10"/>
        <v>-1.399993896484375E-3</v>
      </c>
      <c r="AD47" s="2">
        <f t="shared" si="10"/>
        <v>-1.0499954223632812E-3</v>
      </c>
      <c r="AE47" s="2">
        <f t="shared" si="10"/>
        <v>-9.9999457597732544E-4</v>
      </c>
      <c r="AF47" s="2">
        <f t="shared" si="10"/>
        <v>-1.0999962687492371E-3</v>
      </c>
      <c r="AG47" s="2">
        <f t="shared" si="10"/>
        <v>-9.5000118017196655E-4</v>
      </c>
      <c r="AH47" s="2">
        <f t="shared" si="10"/>
        <v>-7.5000524520874023E-4</v>
      </c>
      <c r="AI47" s="2">
        <f t="shared" si="10"/>
        <v>-4.5000016689300537E-4</v>
      </c>
      <c r="AJ47" s="2">
        <f t="shared" si="10"/>
        <v>-5.9999525547027588E-4</v>
      </c>
      <c r="AK47" s="2">
        <f t="shared" si="10"/>
        <v>-3.9999932050704956E-4</v>
      </c>
      <c r="AL47" s="2">
        <f t="shared" si="10"/>
        <v>-2.0000338554382324E-4</v>
      </c>
      <c r="AM47" s="2">
        <f t="shared" si="10"/>
        <v>-4.9997121095657349E-5</v>
      </c>
      <c r="AN47" s="2">
        <f t="shared" si="10"/>
        <v>0</v>
      </c>
      <c r="AO47" s="2">
        <f t="shared" si="10"/>
        <v>-1.0000169277191162E-4</v>
      </c>
      <c r="AP47" s="2">
        <f t="shared" si="10"/>
        <v>-5.0000846385955811E-5</v>
      </c>
      <c r="AQ47" s="2">
        <f t="shared" si="10"/>
        <v>5.0004571676254272E-5</v>
      </c>
      <c r="AR47" s="2">
        <f t="shared" si="10"/>
        <v>1.9999966025352478E-4</v>
      </c>
      <c r="AS47" s="2">
        <f t="shared" si="10"/>
        <v>3.4999847412109375E-4</v>
      </c>
      <c r="AT47" s="2">
        <f t="shared" si="10"/>
        <v>4.9999728798866272E-4</v>
      </c>
      <c r="AU47" s="2">
        <f t="shared" si="10"/>
        <v>8.4999576210975647E-4</v>
      </c>
      <c r="AV47" s="2">
        <f t="shared" si="10"/>
        <v>9.4999745488166809E-4</v>
      </c>
      <c r="AW47" s="2">
        <f t="shared" si="10"/>
        <v>1.3500005006790161E-3</v>
      </c>
      <c r="AX47" s="2">
        <f t="shared" si="10"/>
        <v>1.4000013470649719E-3</v>
      </c>
      <c r="AY47" s="2">
        <f t="shared" si="10"/>
        <v>1.5500001609325409E-3</v>
      </c>
      <c r="AZ47" s="2">
        <f t="shared" si="10"/>
        <v>1.5000030398368835E-3</v>
      </c>
      <c r="BA47" s="2">
        <f t="shared" si="10"/>
        <v>1.4999993145465851E-3</v>
      </c>
      <c r="BB47" s="2">
        <f t="shared" si="10"/>
        <v>1.6499999910593033E-3</v>
      </c>
      <c r="BC47" s="2">
        <f t="shared" si="10"/>
        <v>1.6499999910593033E-3</v>
      </c>
      <c r="BD47" s="2">
        <f t="shared" si="10"/>
        <v>1.7000008374452591E-3</v>
      </c>
      <c r="BE47" s="2">
        <f t="shared" si="10"/>
        <v>1.8499996513128281E-3</v>
      </c>
      <c r="BF47" s="2">
        <f t="shared" si="10"/>
        <v>1.7499998211860657E-3</v>
      </c>
      <c r="BG47" s="2">
        <f t="shared" si="10"/>
        <v>1.8500015139579773E-3</v>
      </c>
      <c r="BH47" s="2">
        <f t="shared" si="10"/>
        <v>1.9499994814395905E-3</v>
      </c>
      <c r="BI47" s="2">
        <f t="shared" si="10"/>
        <v>1.8499996513128281E-3</v>
      </c>
      <c r="BJ47" s="2">
        <f t="shared" si="10"/>
        <v>1.7499998211860657E-3</v>
      </c>
      <c r="BK47" s="2">
        <f t="shared" si="10"/>
        <v>1.7999988049268723E-3</v>
      </c>
      <c r="BL47" s="2">
        <f t="shared" si="10"/>
        <v>1.9499994814395905E-3</v>
      </c>
      <c r="BM47" s="2">
        <f t="shared" si="10"/>
        <v>1.999998465180397E-3</v>
      </c>
      <c r="BN47" s="2">
        <f t="shared" si="10"/>
        <v>2.1000020205974579E-3</v>
      </c>
      <c r="BO47" s="2">
        <f t="shared" ref="BO47:BV47" si="11">BO46-BO44</f>
        <v>2.0000021904706955E-3</v>
      </c>
      <c r="BP47" s="2">
        <f t="shared" si="11"/>
        <v>2.0500011742115021E-3</v>
      </c>
      <c r="BQ47" s="2">
        <f t="shared" si="11"/>
        <v>2.0000003278255463E-3</v>
      </c>
      <c r="BR47" s="2">
        <f t="shared" si="11"/>
        <v>2.2999979555606842E-3</v>
      </c>
      <c r="BS47" s="2">
        <f t="shared" si="11"/>
        <v>1.9499994814395905E-3</v>
      </c>
      <c r="BT47" s="2">
        <f t="shared" si="11"/>
        <v>2.1000020205974579E-3</v>
      </c>
      <c r="BU47" s="2">
        <f t="shared" si="11"/>
        <v>1.999998465180397E-3</v>
      </c>
      <c r="BV47" s="2">
        <f t="shared" si="11"/>
        <v>2.199999988079071E-3</v>
      </c>
    </row>
    <row r="48" spans="1:74">
      <c r="A48" t="s">
        <v>200</v>
      </c>
      <c r="B48" s="2">
        <f>B45-B43</f>
        <v>2.929997444152832E-2</v>
      </c>
      <c r="C48" s="2">
        <f t="shared" ref="C48:BN48" si="12">C45-C43</f>
        <v>-1.6200006008148193E-2</v>
      </c>
      <c r="D48" s="2">
        <f t="shared" si="12"/>
        <v>-2.4100035429000854E-2</v>
      </c>
      <c r="E48" s="2">
        <f t="shared" si="12"/>
        <v>-1.7599985003471375E-2</v>
      </c>
      <c r="F48" s="2">
        <f t="shared" si="12"/>
        <v>-5.3000003099441528E-3</v>
      </c>
      <c r="G48" s="2">
        <f t="shared" si="12"/>
        <v>8.3999931812286377E-3</v>
      </c>
      <c r="H48" s="2">
        <f t="shared" si="12"/>
        <v>2.4399995803833008E-2</v>
      </c>
      <c r="I48" s="2">
        <f t="shared" si="12"/>
        <v>3.7599995732307434E-2</v>
      </c>
      <c r="J48" s="2">
        <f t="shared" si="12"/>
        <v>4.2500004172325134E-2</v>
      </c>
      <c r="K48" s="2">
        <f t="shared" si="12"/>
        <v>3.8499996066093445E-2</v>
      </c>
      <c r="L48" s="2">
        <f t="shared" si="12"/>
        <v>2.049998939037323E-2</v>
      </c>
      <c r="M48" s="2">
        <f t="shared" si="12"/>
        <v>1.8500089645385742E-3</v>
      </c>
      <c r="N48" s="2">
        <f t="shared" si="12"/>
        <v>-1.3800002634525299E-2</v>
      </c>
      <c r="O48" s="2">
        <f t="shared" si="12"/>
        <v>-1.9649997353553772E-2</v>
      </c>
      <c r="P48" s="2">
        <f t="shared" si="12"/>
        <v>-2.0650006830692291E-2</v>
      </c>
      <c r="Q48" s="2">
        <f t="shared" si="12"/>
        <v>-2.0050004124641418E-2</v>
      </c>
      <c r="R48" s="2">
        <f t="shared" si="12"/>
        <v>-1.9149996340274811E-2</v>
      </c>
      <c r="S48" s="2">
        <f t="shared" si="12"/>
        <v>-1.8699996173381805E-2</v>
      </c>
      <c r="T48" s="2">
        <f t="shared" si="12"/>
        <v>-1.7750002443790436E-2</v>
      </c>
      <c r="U48" s="2">
        <f t="shared" si="12"/>
        <v>-1.7200000584125519E-2</v>
      </c>
      <c r="V48" s="2">
        <f t="shared" si="12"/>
        <v>-1.6149997711181641E-2</v>
      </c>
      <c r="W48" s="2">
        <f t="shared" si="12"/>
        <v>-1.6249991953372955E-2</v>
      </c>
      <c r="X48" s="2">
        <f t="shared" si="12"/>
        <v>-1.5399999916553497E-2</v>
      </c>
      <c r="Y48" s="2">
        <f t="shared" si="12"/>
        <v>-1.464998722076416E-2</v>
      </c>
      <c r="Z48" s="2">
        <f t="shared" si="12"/>
        <v>-1.3899996876716614E-2</v>
      </c>
      <c r="AA48" s="2">
        <f t="shared" si="12"/>
        <v>-1.3849996030330658E-2</v>
      </c>
      <c r="AB48" s="2">
        <f t="shared" si="12"/>
        <v>-1.3499997556209564E-2</v>
      </c>
      <c r="AC48" s="2">
        <f t="shared" si="12"/>
        <v>-1.30000039935112E-2</v>
      </c>
      <c r="AD48" s="2">
        <f t="shared" si="12"/>
        <v>-1.2200005352497101E-2</v>
      </c>
      <c r="AE48" s="2">
        <f t="shared" si="12"/>
        <v>-1.170000433921814E-2</v>
      </c>
      <c r="AF48" s="2">
        <f t="shared" si="12"/>
        <v>-1.1749997735023499E-2</v>
      </c>
      <c r="AG48" s="2">
        <f t="shared" si="12"/>
        <v>-1.1500000953674316E-2</v>
      </c>
      <c r="AH48" s="2">
        <f t="shared" si="12"/>
        <v>-1.0800007730722427E-2</v>
      </c>
      <c r="AI48" s="2">
        <f t="shared" si="12"/>
        <v>-1.0499995201826096E-2</v>
      </c>
      <c r="AJ48" s="2">
        <f t="shared" si="12"/>
        <v>-9.9000036716461182E-3</v>
      </c>
      <c r="AK48" s="2">
        <f t="shared" si="12"/>
        <v>-9.9500007927417755E-3</v>
      </c>
      <c r="AL48" s="2">
        <f t="shared" si="12"/>
        <v>-9.0500004589557648E-3</v>
      </c>
      <c r="AM48" s="2">
        <f t="shared" si="12"/>
        <v>-9.2500001192092896E-3</v>
      </c>
      <c r="AN48" s="2">
        <f t="shared" si="12"/>
        <v>-8.700001984834671E-3</v>
      </c>
      <c r="AO48" s="2">
        <f t="shared" si="12"/>
        <v>-8.5499994456768036E-3</v>
      </c>
      <c r="AP48" s="2">
        <f t="shared" si="12"/>
        <v>-8.150000125169754E-3</v>
      </c>
      <c r="AQ48" s="2">
        <f t="shared" si="12"/>
        <v>-7.8000016510486603E-3</v>
      </c>
      <c r="AR48" s="2">
        <f t="shared" si="12"/>
        <v>-7.4999965727329254E-3</v>
      </c>
      <c r="AS48" s="2">
        <f t="shared" si="12"/>
        <v>-6.8499967455863953E-3</v>
      </c>
      <c r="AT48" s="2">
        <f t="shared" si="12"/>
        <v>-6.2000006437301636E-3</v>
      </c>
      <c r="AU48" s="2">
        <f t="shared" si="12"/>
        <v>-5.950000137090683E-3</v>
      </c>
      <c r="AV48" s="2">
        <f t="shared" si="12"/>
        <v>-5.399998277425766E-3</v>
      </c>
      <c r="AW48" s="2">
        <f t="shared" si="12"/>
        <v>-4.7999992966651917E-3</v>
      </c>
      <c r="AX48" s="2">
        <f t="shared" si="12"/>
        <v>-4.15000319480896E-3</v>
      </c>
      <c r="AY48" s="2">
        <f t="shared" si="12"/>
        <v>-3.7000030279159546E-3</v>
      </c>
      <c r="AZ48" s="2">
        <f t="shared" si="12"/>
        <v>-3.5999976098537445E-3</v>
      </c>
      <c r="BA48" s="2">
        <f t="shared" si="12"/>
        <v>-3.100002184510231E-3</v>
      </c>
      <c r="BB48" s="2">
        <f t="shared" si="12"/>
        <v>-2.699999138712883E-3</v>
      </c>
      <c r="BC48" s="2">
        <f t="shared" si="12"/>
        <v>-2.6499982923269272E-3</v>
      </c>
      <c r="BD48" s="2">
        <f t="shared" si="12"/>
        <v>-2.3999996483325958E-3</v>
      </c>
      <c r="BE48" s="2">
        <f t="shared" si="12"/>
        <v>-2.4500004947185516E-3</v>
      </c>
      <c r="BF48" s="2">
        <f t="shared" si="12"/>
        <v>-2.3999996483325958E-3</v>
      </c>
      <c r="BG48" s="2">
        <f t="shared" si="12"/>
        <v>-2.3000016808509827E-3</v>
      </c>
      <c r="BH48" s="2">
        <f t="shared" si="12"/>
        <v>-2.199999988079071E-3</v>
      </c>
      <c r="BI48" s="2">
        <f t="shared" si="12"/>
        <v>-2.1000001579523087E-3</v>
      </c>
      <c r="BJ48" s="2">
        <f t="shared" si="12"/>
        <v>-2.1499991416931152E-3</v>
      </c>
      <c r="BK48" s="2">
        <f t="shared" si="12"/>
        <v>-1.9000004976987839E-3</v>
      </c>
      <c r="BL48" s="2">
        <f t="shared" si="12"/>
        <v>-1.7499998211860657E-3</v>
      </c>
      <c r="BM48" s="2">
        <f t="shared" si="12"/>
        <v>-1.4500003308057785E-3</v>
      </c>
      <c r="BN48" s="2">
        <f t="shared" si="12"/>
        <v>-1.3999994844198227E-3</v>
      </c>
      <c r="BO48" s="2">
        <f t="shared" ref="BO48:BV48" si="13">BO45-BO43</f>
        <v>-1.2999977916479111E-3</v>
      </c>
      <c r="BP48" s="2">
        <f t="shared" si="13"/>
        <v>-1.2499988079071045E-3</v>
      </c>
      <c r="BQ48" s="2">
        <f t="shared" si="13"/>
        <v>-1.2500006705522537E-3</v>
      </c>
      <c r="BR48" s="2">
        <f t="shared" si="13"/>
        <v>-1.0499991476535797E-3</v>
      </c>
      <c r="BS48" s="2">
        <f t="shared" si="13"/>
        <v>-1.1499971151351929E-3</v>
      </c>
      <c r="BT48" s="2">
        <f t="shared" si="13"/>
        <v>-1.0500010102987289E-3</v>
      </c>
      <c r="BU48" s="2">
        <f t="shared" si="13"/>
        <v>-8.9999847114086151E-4</v>
      </c>
      <c r="BV48" s="2">
        <f t="shared" si="13"/>
        <v>-9.999983012676239E-4</v>
      </c>
    </row>
    <row r="49" spans="1:74">
      <c r="A49" t="s">
        <v>201</v>
      </c>
      <c r="B49">
        <v>5.4800000041723251E-2</v>
      </c>
      <c r="C49">
        <v>5.3850000724196434E-2</v>
      </c>
      <c r="D49">
        <v>5.364999920129776E-2</v>
      </c>
      <c r="E49">
        <v>5.2400000393390656E-2</v>
      </c>
      <c r="F49">
        <v>5.0699999555945396E-2</v>
      </c>
      <c r="G49">
        <v>4.9399999901652336E-2</v>
      </c>
      <c r="H49">
        <v>4.7949999570846558E-2</v>
      </c>
      <c r="I49">
        <v>4.6500001102685928E-2</v>
      </c>
      <c r="J49">
        <v>4.5499999076128006E-2</v>
      </c>
      <c r="K49">
        <v>4.4800000265240669E-2</v>
      </c>
      <c r="L49">
        <v>4.4350000098347664E-2</v>
      </c>
      <c r="M49">
        <v>4.3500000610947609E-2</v>
      </c>
      <c r="N49">
        <v>4.2850000783801079E-2</v>
      </c>
      <c r="O49">
        <v>4.2349999770522118E-2</v>
      </c>
      <c r="P49">
        <v>4.2099999263882637E-2</v>
      </c>
      <c r="Q49">
        <v>4.1600000113248825E-2</v>
      </c>
      <c r="R49">
        <v>4.0049999952316284E-2</v>
      </c>
      <c r="S49">
        <v>3.9499999955296516E-2</v>
      </c>
      <c r="T49">
        <v>3.9950000122189522E-2</v>
      </c>
      <c r="U49">
        <v>3.8650000467896461E-2</v>
      </c>
      <c r="V49">
        <v>3.8750000298023224E-2</v>
      </c>
      <c r="W49">
        <v>3.8749998435378075E-2</v>
      </c>
      <c r="X49">
        <v>3.8450000807642937E-2</v>
      </c>
      <c r="Y49">
        <v>3.8250001147389412E-2</v>
      </c>
      <c r="Z49">
        <v>3.8100000470876694E-2</v>
      </c>
      <c r="AA49">
        <v>3.7450000643730164E-2</v>
      </c>
      <c r="AB49">
        <v>3.7200000137090683E-2</v>
      </c>
      <c r="AC49">
        <v>3.6500001326203346E-2</v>
      </c>
      <c r="AD49">
        <v>3.6650000140070915E-2</v>
      </c>
      <c r="AE49">
        <v>3.6500001326203346E-2</v>
      </c>
      <c r="AF49">
        <v>3.6150000989437103E-2</v>
      </c>
      <c r="AG49">
        <v>3.5749999806284904E-2</v>
      </c>
      <c r="AH49">
        <v>3.5900000482797623E-2</v>
      </c>
      <c r="AI49">
        <v>3.5599999129772186E-2</v>
      </c>
      <c r="AJ49">
        <v>3.6100000143051147E-2</v>
      </c>
      <c r="AK49">
        <v>3.555000014603138E-2</v>
      </c>
      <c r="AL49">
        <v>3.5300001502037048E-2</v>
      </c>
      <c r="AM49">
        <v>3.5199999809265137E-2</v>
      </c>
      <c r="AN49">
        <v>3.5350000485777855E-2</v>
      </c>
      <c r="AO49">
        <v>3.4699998795986176E-2</v>
      </c>
      <c r="AP49">
        <v>3.45000009983778E-2</v>
      </c>
      <c r="AQ49">
        <v>3.4649999812245369E-2</v>
      </c>
      <c r="AR49">
        <v>3.4549999982118607E-2</v>
      </c>
      <c r="AS49">
        <v>3.4200001507997513E-2</v>
      </c>
      <c r="AT49">
        <v>3.4700000658631325E-2</v>
      </c>
      <c r="AU49">
        <v>3.4300001338124275E-2</v>
      </c>
      <c r="AV49">
        <v>3.4299999475479126E-2</v>
      </c>
      <c r="AW49">
        <v>3.3900000154972076E-2</v>
      </c>
      <c r="AX49">
        <v>3.4050000831484795E-2</v>
      </c>
      <c r="AY49">
        <v>3.3549999818205833E-2</v>
      </c>
      <c r="AZ49">
        <v>3.3500000834465027E-2</v>
      </c>
      <c r="BA49">
        <v>3.3600000664591789E-2</v>
      </c>
      <c r="BB49">
        <v>3.3250000327825546E-2</v>
      </c>
      <c r="BC49">
        <v>3.3400001004338264E-2</v>
      </c>
      <c r="BD49">
        <v>3.3250000327825546E-2</v>
      </c>
      <c r="BE49">
        <v>3.319999948143959E-2</v>
      </c>
      <c r="BF49">
        <v>3.3150000497698784E-2</v>
      </c>
      <c r="BG49">
        <v>3.320000134408474E-2</v>
      </c>
      <c r="BH49">
        <v>3.2950000837445259E-2</v>
      </c>
      <c r="BI49">
        <v>3.2950000837445259E-2</v>
      </c>
      <c r="BJ49">
        <v>3.3099999651312828E-2</v>
      </c>
      <c r="BK49">
        <v>3.2800000160932541E-2</v>
      </c>
      <c r="BL49">
        <v>3.3049998804926872E-2</v>
      </c>
      <c r="BM49">
        <v>3.2849999144673347E-2</v>
      </c>
      <c r="BN49">
        <v>3.3150000497698784E-2</v>
      </c>
      <c r="BO49">
        <v>3.3150000497698784E-2</v>
      </c>
      <c r="BP49">
        <v>3.2850001007318497E-2</v>
      </c>
      <c r="BQ49">
        <v>3.2700000330805779E-2</v>
      </c>
      <c r="BR49">
        <v>3.2950000837445259E-2</v>
      </c>
      <c r="BS49">
        <v>3.3099999651312828E-2</v>
      </c>
      <c r="BT49">
        <v>3.3049998804926872E-2</v>
      </c>
      <c r="BU49">
        <v>3.2700000330805779E-2</v>
      </c>
      <c r="BV49">
        <v>3.2749999314546585E-2</v>
      </c>
    </row>
    <row r="50" spans="1:74">
      <c r="B50" s="2"/>
    </row>
    <row r="51" spans="1:74">
      <c r="B51" s="2"/>
    </row>
    <row r="52" spans="1:74">
      <c r="A52" s="3" t="s">
        <v>198</v>
      </c>
      <c r="B52" s="3">
        <v>240</v>
      </c>
      <c r="C52" s="3">
        <v>245</v>
      </c>
      <c r="D52" s="3">
        <v>250</v>
      </c>
      <c r="E52" s="3">
        <v>255</v>
      </c>
      <c r="F52" s="3">
        <v>260</v>
      </c>
      <c r="G52" s="3">
        <v>265</v>
      </c>
      <c r="H52" s="3">
        <v>270</v>
      </c>
      <c r="I52" s="3">
        <v>275</v>
      </c>
      <c r="J52" s="3">
        <v>280</v>
      </c>
      <c r="K52" s="3">
        <v>285</v>
      </c>
      <c r="L52" s="3">
        <v>290</v>
      </c>
      <c r="M52" s="3">
        <v>295</v>
      </c>
      <c r="N52" s="3">
        <v>300</v>
      </c>
      <c r="O52" s="3">
        <v>305</v>
      </c>
      <c r="P52" s="3">
        <v>310</v>
      </c>
      <c r="Q52" s="3">
        <v>315</v>
      </c>
      <c r="R52" s="3">
        <v>320</v>
      </c>
      <c r="S52" s="3">
        <v>325</v>
      </c>
      <c r="T52" s="3">
        <v>330</v>
      </c>
      <c r="U52" s="3">
        <v>335</v>
      </c>
      <c r="V52" s="3">
        <v>340</v>
      </c>
      <c r="W52" s="3">
        <v>345</v>
      </c>
      <c r="X52" s="3">
        <v>350</v>
      </c>
      <c r="Y52" s="3">
        <v>355</v>
      </c>
      <c r="Z52" s="3">
        <v>360</v>
      </c>
      <c r="AA52" s="3">
        <v>365</v>
      </c>
      <c r="AB52" s="3">
        <v>370</v>
      </c>
      <c r="AC52" s="3">
        <v>375</v>
      </c>
      <c r="AD52" s="3">
        <v>380</v>
      </c>
      <c r="AE52" s="3">
        <v>385</v>
      </c>
      <c r="AF52" s="3">
        <v>390</v>
      </c>
      <c r="AG52" s="3">
        <v>395</v>
      </c>
      <c r="AH52" s="3">
        <v>400</v>
      </c>
      <c r="AI52" s="3">
        <v>405</v>
      </c>
      <c r="AJ52" s="3">
        <v>410</v>
      </c>
      <c r="AK52" s="3">
        <v>415</v>
      </c>
      <c r="AL52" s="3">
        <v>420</v>
      </c>
      <c r="AM52" s="3">
        <v>425</v>
      </c>
      <c r="AN52" s="3">
        <v>430</v>
      </c>
      <c r="AO52" s="3">
        <v>435</v>
      </c>
      <c r="AP52" s="3">
        <v>440</v>
      </c>
      <c r="AQ52" s="3">
        <v>445</v>
      </c>
      <c r="AR52" s="3">
        <v>450</v>
      </c>
      <c r="AS52" s="3">
        <v>455</v>
      </c>
      <c r="AT52" s="3">
        <v>460</v>
      </c>
      <c r="AU52" s="3">
        <v>465</v>
      </c>
      <c r="AV52" s="3">
        <v>470</v>
      </c>
      <c r="AW52" s="3">
        <v>475</v>
      </c>
      <c r="AX52" s="3">
        <v>480</v>
      </c>
      <c r="AY52" s="3">
        <v>485</v>
      </c>
      <c r="AZ52" s="3">
        <v>490</v>
      </c>
      <c r="BA52" s="3">
        <v>495</v>
      </c>
      <c r="BB52" s="3">
        <v>500</v>
      </c>
      <c r="BC52" s="3">
        <v>505</v>
      </c>
      <c r="BD52" s="3">
        <v>510</v>
      </c>
      <c r="BE52" s="3">
        <v>515</v>
      </c>
      <c r="BF52" s="3">
        <v>520</v>
      </c>
      <c r="BG52" s="3">
        <v>525</v>
      </c>
      <c r="BH52" s="3">
        <v>530</v>
      </c>
      <c r="BI52" s="3">
        <v>535</v>
      </c>
      <c r="BJ52" s="3">
        <v>540</v>
      </c>
      <c r="BK52" s="3">
        <v>545</v>
      </c>
      <c r="BL52" s="3">
        <v>550</v>
      </c>
      <c r="BM52" s="3">
        <v>555</v>
      </c>
      <c r="BN52" s="3">
        <v>560</v>
      </c>
      <c r="BO52" s="3">
        <v>565</v>
      </c>
      <c r="BP52" s="3">
        <v>570</v>
      </c>
      <c r="BQ52" s="3">
        <v>575</v>
      </c>
      <c r="BR52" s="3">
        <v>580</v>
      </c>
      <c r="BS52" s="3">
        <v>585</v>
      </c>
      <c r="BT52" s="3">
        <v>590</v>
      </c>
      <c r="BU52" s="3">
        <v>595</v>
      </c>
      <c r="BV52" s="3">
        <v>600</v>
      </c>
    </row>
    <row r="53" spans="1:74">
      <c r="A53" t="s">
        <v>180</v>
      </c>
      <c r="B53" s="2">
        <f>B42-B$49</f>
        <v>0.11130000278353691</v>
      </c>
      <c r="C53" s="2">
        <f t="shared" ref="C53:BN54" si="14">C42-C$49</f>
        <v>4.9250001087784767E-2</v>
      </c>
      <c r="D53" s="2">
        <f t="shared" si="14"/>
        <v>3.2550003379583359E-2</v>
      </c>
      <c r="E53" s="2">
        <f t="shared" si="14"/>
        <v>3.3549997955560684E-2</v>
      </c>
      <c r="F53" s="2">
        <f t="shared" si="14"/>
        <v>4.3400002643465996E-2</v>
      </c>
      <c r="G53" s="2">
        <f t="shared" si="14"/>
        <v>5.5749999359250069E-2</v>
      </c>
      <c r="H53" s="2">
        <f t="shared" si="14"/>
        <v>7.1050003170967102E-2</v>
      </c>
      <c r="I53" s="2">
        <f t="shared" si="14"/>
        <v>8.35999995470047E-2</v>
      </c>
      <c r="J53" s="2">
        <f>J42-J$49</f>
        <v>8.7000001221895218E-2</v>
      </c>
      <c r="K53" s="2">
        <f t="shared" si="14"/>
        <v>7.980000413954258E-2</v>
      </c>
      <c r="L53" s="2">
        <f t="shared" si="14"/>
        <v>5.6799998506903648E-2</v>
      </c>
      <c r="M53" s="2">
        <f t="shared" si="14"/>
        <v>3.3849997445940971E-2</v>
      </c>
      <c r="N53" s="2">
        <f t="shared" si="14"/>
        <v>1.3699997216463089E-2</v>
      </c>
      <c r="O53" s="2">
        <f t="shared" si="14"/>
        <v>5.5500008165836334E-3</v>
      </c>
      <c r="P53" s="2">
        <f t="shared" si="14"/>
        <v>2.8000008314847946E-3</v>
      </c>
      <c r="Q53" s="2">
        <f t="shared" si="14"/>
        <v>2.699999138712883E-3</v>
      </c>
      <c r="R53" s="2">
        <f t="shared" si="14"/>
        <v>2.7000010013580322E-3</v>
      </c>
      <c r="S53" s="2">
        <f t="shared" si="14"/>
        <v>3.8499999791383743E-3</v>
      </c>
      <c r="T53" s="2">
        <f t="shared" si="14"/>
        <v>2.1500010043382645E-3</v>
      </c>
      <c r="U53" s="2">
        <f t="shared" si="14"/>
        <v>3.4499987959861755E-3</v>
      </c>
      <c r="V53" s="2">
        <f t="shared" si="14"/>
        <v>2.900000661611557E-3</v>
      </c>
      <c r="W53" s="2">
        <f t="shared" si="14"/>
        <v>2.750001847743988E-3</v>
      </c>
      <c r="X53" s="2">
        <f t="shared" si="14"/>
        <v>2.8499998152256012E-3</v>
      </c>
      <c r="Y53" s="2">
        <f t="shared" si="14"/>
        <v>2.5999993085861206E-3</v>
      </c>
      <c r="Z53" s="2">
        <f t="shared" si="14"/>
        <v>2.1499991416931152E-3</v>
      </c>
      <c r="AA53" s="2">
        <f t="shared" si="14"/>
        <v>2.8000008314847946E-3</v>
      </c>
      <c r="AB53" s="2">
        <f t="shared" si="14"/>
        <v>3.399999812245369E-3</v>
      </c>
      <c r="AC53" s="2">
        <f t="shared" si="14"/>
        <v>3.7499982863664627E-3</v>
      </c>
      <c r="AD53" s="2">
        <f t="shared" si="14"/>
        <v>3.2999999821186066E-3</v>
      </c>
      <c r="AE53" s="2">
        <f t="shared" si="14"/>
        <v>3.2499991357326508E-3</v>
      </c>
      <c r="AF53" s="2">
        <f t="shared" si="14"/>
        <v>3.4999996423721313E-3</v>
      </c>
      <c r="AG53" s="2">
        <f t="shared" si="14"/>
        <v>3.2999999821186066E-3</v>
      </c>
      <c r="AH53" s="2">
        <f t="shared" si="14"/>
        <v>3.2499991357326508E-3</v>
      </c>
      <c r="AI53" s="2">
        <f t="shared" si="14"/>
        <v>3.2500009983778E-3</v>
      </c>
      <c r="AJ53" s="2">
        <f t="shared" si="14"/>
        <v>2.6500001549720764E-3</v>
      </c>
      <c r="AK53" s="2">
        <f t="shared" si="14"/>
        <v>3.1499993056058884E-3</v>
      </c>
      <c r="AL53" s="2">
        <f t="shared" si="14"/>
        <v>3.5499986261129379E-3</v>
      </c>
      <c r="AM53" s="2">
        <f t="shared" si="14"/>
        <v>3.1499993056058884E-3</v>
      </c>
      <c r="AN53" s="2">
        <f t="shared" si="14"/>
        <v>2.7999989688396454E-3</v>
      </c>
      <c r="AO53" s="2">
        <f t="shared" si="14"/>
        <v>3.4500006586313248E-3</v>
      </c>
      <c r="AP53" s="2">
        <f t="shared" si="14"/>
        <v>3.399999812245369E-3</v>
      </c>
      <c r="AQ53" s="2">
        <f t="shared" si="14"/>
        <v>3.1500011682510376E-3</v>
      </c>
      <c r="AR53" s="2">
        <f t="shared" si="14"/>
        <v>3.2999999821186066E-3</v>
      </c>
      <c r="AS53" s="2">
        <f t="shared" si="14"/>
        <v>3.5499986261129379E-3</v>
      </c>
      <c r="AT53" s="2">
        <f t="shared" si="14"/>
        <v>2.900000661611557E-3</v>
      </c>
      <c r="AU53" s="2">
        <f t="shared" si="14"/>
        <v>2.8999987989664078E-3</v>
      </c>
      <c r="AV53" s="2">
        <f t="shared" si="14"/>
        <v>3.2999999821186066E-3</v>
      </c>
      <c r="AW53" s="2">
        <f t="shared" si="14"/>
        <v>3.2999999821186066E-3</v>
      </c>
      <c r="AX53" s="2">
        <f t="shared" si="14"/>
        <v>2.9999986290931702E-3</v>
      </c>
      <c r="AY53" s="2">
        <f t="shared" si="14"/>
        <v>3.399999812245369E-3</v>
      </c>
      <c r="AZ53" s="2">
        <f t="shared" si="14"/>
        <v>3.3999979496002197E-3</v>
      </c>
      <c r="BA53" s="2">
        <f t="shared" si="14"/>
        <v>3.2499991357326508E-3</v>
      </c>
      <c r="BB53" s="2">
        <f t="shared" si="14"/>
        <v>3.7500001490116119E-3</v>
      </c>
      <c r="BC53" s="2">
        <f t="shared" si="14"/>
        <v>3.4999977797269821E-3</v>
      </c>
      <c r="BD53" s="2">
        <f t="shared" si="14"/>
        <v>3.399999812245369E-3</v>
      </c>
      <c r="BE53" s="2">
        <f t="shared" si="14"/>
        <v>3.4999996423721313E-3</v>
      </c>
      <c r="BF53" s="2">
        <f t="shared" si="14"/>
        <v>3.5999994724988937E-3</v>
      </c>
      <c r="BG53" s="2">
        <f t="shared" si="14"/>
        <v>3.2499991357326508E-3</v>
      </c>
      <c r="BH53" s="2">
        <f t="shared" si="14"/>
        <v>3.5499986261129379E-3</v>
      </c>
      <c r="BI53" s="2">
        <f t="shared" si="14"/>
        <v>3.399999812245369E-3</v>
      </c>
      <c r="BJ53" s="2">
        <f t="shared" si="14"/>
        <v>3.2000001519918442E-3</v>
      </c>
      <c r="BK53" s="2">
        <f t="shared" si="14"/>
        <v>3.5499986261129379E-3</v>
      </c>
      <c r="BL53" s="2">
        <f t="shared" si="14"/>
        <v>3.2000020146369934E-3</v>
      </c>
      <c r="BM53" s="2">
        <f t="shared" si="14"/>
        <v>3.600001335144043E-3</v>
      </c>
      <c r="BN53" s="2">
        <f t="shared" si="14"/>
        <v>3.4500006586313248E-3</v>
      </c>
      <c r="BO53" s="2">
        <f t="shared" ref="BO53:BV56" si="15">BO42-BO$49</f>
        <v>3.2000001519918442E-3</v>
      </c>
      <c r="BP53" s="2">
        <f t="shared" si="15"/>
        <v>3.4499987959861755E-3</v>
      </c>
      <c r="BQ53" s="2">
        <f t="shared" si="15"/>
        <v>3.6500003188848495E-3</v>
      </c>
      <c r="BR53" s="2">
        <f t="shared" si="15"/>
        <v>3.3499989658594131E-3</v>
      </c>
      <c r="BS53" s="2">
        <f t="shared" si="15"/>
        <v>3.2499991357326508E-3</v>
      </c>
      <c r="BT53" s="2">
        <f t="shared" si="15"/>
        <v>3.2999999821186066E-3</v>
      </c>
      <c r="BU53" s="2">
        <f t="shared" si="15"/>
        <v>3.399999812245369E-3</v>
      </c>
      <c r="BV53" s="2">
        <f t="shared" si="15"/>
        <v>3.4000016748905182E-3</v>
      </c>
    </row>
    <row r="54" spans="1:74">
      <c r="A54" t="s">
        <v>181</v>
      </c>
      <c r="B54" s="2">
        <f t="shared" ref="B54:Q56" si="16">B43-B$49</f>
        <v>0.66394999995827675</v>
      </c>
      <c r="C54" s="2">
        <f t="shared" si="16"/>
        <v>0.59304999746382236</v>
      </c>
      <c r="D54" s="2">
        <f t="shared" si="16"/>
        <v>0.53280001133680344</v>
      </c>
      <c r="E54" s="2">
        <f t="shared" si="16"/>
        <v>0.46859999746084213</v>
      </c>
      <c r="F54" s="2">
        <f t="shared" si="16"/>
        <v>0.4188499990850687</v>
      </c>
      <c r="G54" s="2">
        <f t="shared" si="16"/>
        <v>0.38120000250637531</v>
      </c>
      <c r="H54" s="2">
        <f t="shared" si="16"/>
        <v>0.34610000252723694</v>
      </c>
      <c r="I54" s="2">
        <f t="shared" si="16"/>
        <v>0.31550000235438347</v>
      </c>
      <c r="J54" s="2">
        <f t="shared" si="16"/>
        <v>0.29109999164938927</v>
      </c>
      <c r="K54" s="2">
        <f t="shared" si="16"/>
        <v>0.26929999701678753</v>
      </c>
      <c r="L54" s="2">
        <f t="shared" si="16"/>
        <v>0.25155000202357769</v>
      </c>
      <c r="M54" s="2">
        <f t="shared" si="16"/>
        <v>0.23564999364316463</v>
      </c>
      <c r="N54" s="2">
        <f t="shared" si="16"/>
        <v>0.2188000101596117</v>
      </c>
      <c r="O54" s="2">
        <f t="shared" si="16"/>
        <v>0.20629999972879887</v>
      </c>
      <c r="P54" s="2">
        <f t="shared" si="16"/>
        <v>0.1948500033468008</v>
      </c>
      <c r="Q54" s="2">
        <f t="shared" si="16"/>
        <v>0.18570000305771828</v>
      </c>
      <c r="R54" s="2">
        <f t="shared" si="14"/>
        <v>0.17669999599456787</v>
      </c>
      <c r="S54" s="2">
        <f t="shared" si="14"/>
        <v>0.17034999839961529</v>
      </c>
      <c r="T54" s="2">
        <f t="shared" si="14"/>
        <v>0.16000000201165676</v>
      </c>
      <c r="U54" s="2">
        <f t="shared" si="14"/>
        <v>0.15555000118911266</v>
      </c>
      <c r="V54" s="2">
        <f t="shared" si="14"/>
        <v>0.14859999716281891</v>
      </c>
      <c r="W54" s="2">
        <f t="shared" si="14"/>
        <v>0.14319999702274799</v>
      </c>
      <c r="X54" s="2">
        <f t="shared" si="14"/>
        <v>0.13749999739229679</v>
      </c>
      <c r="Y54" s="2">
        <f t="shared" si="14"/>
        <v>0.13299999199807644</v>
      </c>
      <c r="Z54" s="2">
        <f t="shared" si="14"/>
        <v>0.12669999524950981</v>
      </c>
      <c r="AA54" s="2">
        <f t="shared" si="14"/>
        <v>0.12429999560117722</v>
      </c>
      <c r="AB54" s="2">
        <f t="shared" si="14"/>
        <v>0.11995000019669533</v>
      </c>
      <c r="AC54" s="2">
        <f t="shared" si="14"/>
        <v>0.11654999665915966</v>
      </c>
      <c r="AD54" s="2">
        <f t="shared" si="14"/>
        <v>0.11195000447332859</v>
      </c>
      <c r="AE54" s="2">
        <f t="shared" si="14"/>
        <v>0.10824999772012234</v>
      </c>
      <c r="AF54" s="2">
        <f t="shared" si="14"/>
        <v>0.10504999756813049</v>
      </c>
      <c r="AG54" s="2">
        <f t="shared" si="14"/>
        <v>0.10245000012218952</v>
      </c>
      <c r="AH54" s="2">
        <f t="shared" si="14"/>
        <v>9.7850006073713303E-2</v>
      </c>
      <c r="AI54" s="2">
        <f t="shared" si="14"/>
        <v>9.5799997448921204E-2</v>
      </c>
      <c r="AJ54" s="2">
        <f t="shared" si="14"/>
        <v>9.1200001537799835E-2</v>
      </c>
      <c r="AK54" s="2">
        <f t="shared" si="14"/>
        <v>8.9599998667836189E-2</v>
      </c>
      <c r="AL54" s="2">
        <f t="shared" si="14"/>
        <v>8.5249997675418854E-2</v>
      </c>
      <c r="AM54" s="2">
        <f t="shared" si="14"/>
        <v>8.3149999380111694E-2</v>
      </c>
      <c r="AN54" s="2">
        <f t="shared" si="14"/>
        <v>7.9400001093745232E-2</v>
      </c>
      <c r="AO54" s="2">
        <f t="shared" si="14"/>
        <v>7.7149998396635056E-2</v>
      </c>
      <c r="AP54" s="2">
        <f t="shared" si="14"/>
        <v>7.3599999770522118E-2</v>
      </c>
      <c r="AQ54" s="2">
        <f t="shared" si="14"/>
        <v>7.044999860227108E-2</v>
      </c>
      <c r="AR54" s="2">
        <f t="shared" si="14"/>
        <v>6.679999828338623E-2</v>
      </c>
      <c r="AS54" s="2">
        <f t="shared" si="14"/>
        <v>6.3099995255470276E-2</v>
      </c>
      <c r="AT54" s="2">
        <f t="shared" si="14"/>
        <v>5.8500001206994057E-2</v>
      </c>
      <c r="AU54" s="2">
        <f t="shared" si="14"/>
        <v>5.4299997165799141E-2</v>
      </c>
      <c r="AV54" s="2">
        <f t="shared" si="14"/>
        <v>4.9750000238418579E-2</v>
      </c>
      <c r="AW54" s="2">
        <f t="shared" si="14"/>
        <v>4.4649999588727951E-2</v>
      </c>
      <c r="AX54" s="2">
        <f t="shared" si="14"/>
        <v>3.9249999448657036E-2</v>
      </c>
      <c r="AY54" s="2">
        <f t="shared" si="14"/>
        <v>3.5300003364682198E-2</v>
      </c>
      <c r="AZ54" s="2">
        <f t="shared" si="14"/>
        <v>3.229999914765358E-2</v>
      </c>
      <c r="BA54" s="2">
        <f t="shared" si="14"/>
        <v>2.9350001364946365E-2</v>
      </c>
      <c r="BB54" s="2">
        <f t="shared" si="14"/>
        <v>2.7549998834729195E-2</v>
      </c>
      <c r="BC54" s="2">
        <f t="shared" si="14"/>
        <v>2.5849997997283936E-2</v>
      </c>
      <c r="BD54" s="2">
        <f t="shared" si="14"/>
        <v>2.4650000035762787E-2</v>
      </c>
      <c r="BE54" s="2">
        <f t="shared" si="14"/>
        <v>2.3900000378489494E-2</v>
      </c>
      <c r="BF54" s="2">
        <f t="shared" si="14"/>
        <v>2.3550000041723251E-2</v>
      </c>
      <c r="BG54" s="2">
        <f t="shared" si="14"/>
        <v>2.2299999371170998E-2</v>
      </c>
      <c r="BH54" s="2">
        <f t="shared" si="14"/>
        <v>2.1649999544024467E-2</v>
      </c>
      <c r="BI54" s="2">
        <f t="shared" si="14"/>
        <v>2.0400000736117363E-2</v>
      </c>
      <c r="BJ54" s="2">
        <f t="shared" si="14"/>
        <v>1.8899999558925629E-2</v>
      </c>
      <c r="BK54" s="2">
        <f t="shared" si="14"/>
        <v>1.8250001594424248E-2</v>
      </c>
      <c r="BL54" s="2">
        <f t="shared" si="14"/>
        <v>1.6850002110004425E-2</v>
      </c>
      <c r="BM54" s="2">
        <f t="shared" si="14"/>
        <v>1.6150001436471939E-2</v>
      </c>
      <c r="BN54" s="2">
        <f t="shared" si="14"/>
        <v>1.5149999409914017E-2</v>
      </c>
      <c r="BO54" s="2">
        <f t="shared" si="15"/>
        <v>1.3899998739361763E-2</v>
      </c>
      <c r="BP54" s="2">
        <f t="shared" si="15"/>
        <v>1.3399997726082802E-2</v>
      </c>
      <c r="BQ54" s="2">
        <f t="shared" si="15"/>
        <v>1.3100000098347664E-2</v>
      </c>
      <c r="BR54" s="2">
        <f t="shared" si="15"/>
        <v>1.2399997562170029E-2</v>
      </c>
      <c r="BS54" s="2">
        <f t="shared" si="15"/>
        <v>1.2149998918175697E-2</v>
      </c>
      <c r="BT54" s="2">
        <f t="shared" si="15"/>
        <v>1.2050000950694084E-2</v>
      </c>
      <c r="BU54" s="2">
        <f t="shared" si="15"/>
        <v>1.184999942779541E-2</v>
      </c>
      <c r="BV54" s="2">
        <f t="shared" si="15"/>
        <v>1.1549999937415123E-2</v>
      </c>
    </row>
    <row r="55" spans="1:74">
      <c r="A55" t="s">
        <v>182</v>
      </c>
      <c r="B55" s="2">
        <f t="shared" si="16"/>
        <v>0.64829999580979347</v>
      </c>
      <c r="C55" s="2">
        <f t="shared" ref="C55:BN56" si="17">C44-C$49</f>
        <v>0.58755000866949558</v>
      </c>
      <c r="D55" s="2">
        <f t="shared" si="17"/>
        <v>0.53269999474287033</v>
      </c>
      <c r="E55" s="2">
        <f t="shared" si="17"/>
        <v>0.4706999883055687</v>
      </c>
      <c r="F55" s="2">
        <f t="shared" si="17"/>
        <v>0.42130000330507755</v>
      </c>
      <c r="G55" s="2">
        <f t="shared" si="17"/>
        <v>0.38355000503361225</v>
      </c>
      <c r="H55" s="2">
        <f t="shared" si="17"/>
        <v>0.34780000150203705</v>
      </c>
      <c r="I55" s="2">
        <f t="shared" si="17"/>
        <v>0.31644999608397484</v>
      </c>
      <c r="J55" s="2">
        <f t="shared" si="17"/>
        <v>0.2917499952018261</v>
      </c>
      <c r="K55" s="2">
        <f t="shared" si="17"/>
        <v>0.26980000548064709</v>
      </c>
      <c r="L55" s="2">
        <f t="shared" si="17"/>
        <v>0.25215001218020916</v>
      </c>
      <c r="M55" s="2">
        <f t="shared" si="17"/>
        <v>0.23650000058114529</v>
      </c>
      <c r="N55" s="2">
        <f t="shared" si="17"/>
        <v>0.21979999728500843</v>
      </c>
      <c r="O55" s="2">
        <f t="shared" si="17"/>
        <v>0.20754999853670597</v>
      </c>
      <c r="P55" s="2">
        <f t="shared" si="17"/>
        <v>0.19610000215470791</v>
      </c>
      <c r="Q55" s="2">
        <f t="shared" si="17"/>
        <v>0.18700000271201134</v>
      </c>
      <c r="R55" s="2">
        <f t="shared" si="17"/>
        <v>0.17809999734163284</v>
      </c>
      <c r="S55" s="2">
        <f t="shared" si="17"/>
        <v>0.1709000002592802</v>
      </c>
      <c r="T55" s="2">
        <f t="shared" si="17"/>
        <v>0.16045000217854977</v>
      </c>
      <c r="U55" s="2">
        <f t="shared" si="17"/>
        <v>0.15659999661147594</v>
      </c>
      <c r="V55" s="2">
        <f t="shared" si="17"/>
        <v>0.14970000088214874</v>
      </c>
      <c r="W55" s="2">
        <f t="shared" si="17"/>
        <v>0.14424999989569187</v>
      </c>
      <c r="X55" s="2">
        <f t="shared" si="17"/>
        <v>0.13835000433027744</v>
      </c>
      <c r="Y55" s="2">
        <f t="shared" si="17"/>
        <v>0.13405000232160091</v>
      </c>
      <c r="Z55" s="2">
        <f t="shared" si="17"/>
        <v>0.1278499998152256</v>
      </c>
      <c r="AA55" s="2">
        <f t="shared" si="17"/>
        <v>0.12510000169277191</v>
      </c>
      <c r="AB55" s="2">
        <f t="shared" si="17"/>
        <v>0.12074999883770943</v>
      </c>
      <c r="AC55" s="2">
        <f t="shared" si="17"/>
        <v>0.11734999530017376</v>
      </c>
      <c r="AD55" s="2">
        <f t="shared" si="17"/>
        <v>0.11249999888241291</v>
      </c>
      <c r="AE55" s="2">
        <f t="shared" si="17"/>
        <v>0.10894999466836452</v>
      </c>
      <c r="AF55" s="2">
        <f t="shared" si="17"/>
        <v>0.10575000196695328</v>
      </c>
      <c r="AG55" s="2">
        <f t="shared" si="17"/>
        <v>0.10310000367462635</v>
      </c>
      <c r="AH55" s="2">
        <f t="shared" si="17"/>
        <v>9.8699998110532761E-2</v>
      </c>
      <c r="AI55" s="2">
        <f t="shared" si="17"/>
        <v>9.6400000154972076E-2</v>
      </c>
      <c r="AJ55" s="2">
        <f t="shared" si="17"/>
        <v>9.1799996793270111E-2</v>
      </c>
      <c r="AK55" s="2">
        <f t="shared" si="17"/>
        <v>8.9949997141957283E-2</v>
      </c>
      <c r="AL55" s="2">
        <f t="shared" si="17"/>
        <v>8.5799999535083771E-2</v>
      </c>
      <c r="AM55" s="2">
        <f t="shared" si="17"/>
        <v>8.3299998193979263E-2</v>
      </c>
      <c r="AN55" s="2">
        <f t="shared" si="17"/>
        <v>7.9599997028708458E-2</v>
      </c>
      <c r="AO55" s="2">
        <f t="shared" si="17"/>
        <v>7.7500000596046448E-2</v>
      </c>
      <c r="AP55" s="2">
        <f t="shared" si="17"/>
        <v>7.3799999430775642E-2</v>
      </c>
      <c r="AQ55" s="2">
        <f t="shared" si="17"/>
        <v>7.0599997416138649E-2</v>
      </c>
      <c r="AR55" s="2">
        <f t="shared" si="17"/>
        <v>6.6700000315904617E-2</v>
      </c>
      <c r="AS55" s="2">
        <f t="shared" si="17"/>
        <v>6.314999982714653E-2</v>
      </c>
      <c r="AT55" s="2">
        <f t="shared" si="17"/>
        <v>5.8500001206994057E-2</v>
      </c>
      <c r="AU55" s="2">
        <f t="shared" si="17"/>
        <v>5.4050000384449959E-2</v>
      </c>
      <c r="AV55" s="2">
        <f t="shared" si="17"/>
        <v>4.9250002950429916E-2</v>
      </c>
      <c r="AW55" s="2">
        <f t="shared" si="17"/>
        <v>4.4050000607967377E-2</v>
      </c>
      <c r="AX55" s="2">
        <f t="shared" si="17"/>
        <v>3.879999928176403E-2</v>
      </c>
      <c r="AY55" s="2">
        <f t="shared" si="17"/>
        <v>3.5249998793005943E-2</v>
      </c>
      <c r="AZ55" s="2">
        <f t="shared" si="17"/>
        <v>3.2149996608495712E-2</v>
      </c>
      <c r="BA55" s="2">
        <f t="shared" si="17"/>
        <v>2.9350001364946365E-2</v>
      </c>
      <c r="BB55" s="2">
        <f t="shared" si="17"/>
        <v>2.759999968111515E-2</v>
      </c>
      <c r="BC55" s="2">
        <f t="shared" si="17"/>
        <v>2.5899998843669891E-2</v>
      </c>
      <c r="BD55" s="2">
        <f t="shared" si="17"/>
        <v>2.4649998173117638E-2</v>
      </c>
      <c r="BE55" s="2">
        <f t="shared" si="17"/>
        <v>2.3750001564621925E-2</v>
      </c>
      <c r="BF55" s="2">
        <f t="shared" si="17"/>
        <v>2.3250000551342964E-2</v>
      </c>
      <c r="BG55" s="2">
        <f t="shared" si="17"/>
        <v>2.1799998357892036E-2</v>
      </c>
      <c r="BH55" s="2">
        <f t="shared" si="17"/>
        <v>2.10999995470047E-2</v>
      </c>
      <c r="BI55" s="2">
        <f t="shared" si="17"/>
        <v>1.9999999552965164E-2</v>
      </c>
      <c r="BJ55" s="2">
        <f t="shared" si="17"/>
        <v>1.8550001084804535E-2</v>
      </c>
      <c r="BK55" s="2">
        <f t="shared" si="17"/>
        <v>1.7950000241398811E-2</v>
      </c>
      <c r="BL55" s="2">
        <f t="shared" si="17"/>
        <v>1.6650000587105751E-2</v>
      </c>
      <c r="BM55" s="2">
        <f t="shared" si="17"/>
        <v>1.5950001776218414E-2</v>
      </c>
      <c r="BN55" s="2">
        <f t="shared" si="17"/>
        <v>1.4899998903274536E-2</v>
      </c>
      <c r="BO55" s="2">
        <f t="shared" si="15"/>
        <v>1.3749998062849045E-2</v>
      </c>
      <c r="BP55" s="2">
        <f t="shared" si="15"/>
        <v>1.3299997895956039E-2</v>
      </c>
      <c r="BQ55" s="2">
        <f t="shared" si="15"/>
        <v>1.3199999928474426E-2</v>
      </c>
      <c r="BR55" s="2">
        <f t="shared" si="15"/>
        <v>1.2450000271201134E-2</v>
      </c>
      <c r="BS55" s="2">
        <f t="shared" si="15"/>
        <v>1.2250000610947609E-2</v>
      </c>
      <c r="BT55" s="2">
        <f t="shared" si="15"/>
        <v>1.1700000613927841E-2</v>
      </c>
      <c r="BU55" s="2">
        <f t="shared" si="15"/>
        <v>1.1350000277161598E-2</v>
      </c>
      <c r="BV55" s="2">
        <f t="shared" si="15"/>
        <v>1.0700000450015068E-2</v>
      </c>
    </row>
    <row r="56" spans="1:74">
      <c r="A56" t="s">
        <v>197</v>
      </c>
      <c r="B56" s="2">
        <f t="shared" si="16"/>
        <v>0.69324997439980507</v>
      </c>
      <c r="C56" s="2">
        <f t="shared" si="17"/>
        <v>0.57684999145567417</v>
      </c>
      <c r="D56" s="2">
        <f t="shared" si="17"/>
        <v>0.50869997590780258</v>
      </c>
      <c r="E56" s="2">
        <f t="shared" si="17"/>
        <v>0.45100001245737076</v>
      </c>
      <c r="F56" s="2">
        <f t="shared" si="17"/>
        <v>0.41354999877512455</v>
      </c>
      <c r="G56" s="2">
        <f t="shared" si="17"/>
        <v>0.38959999568760395</v>
      </c>
      <c r="H56" s="2">
        <f t="shared" si="17"/>
        <v>0.37049999833106995</v>
      </c>
      <c r="I56" s="2">
        <f t="shared" si="17"/>
        <v>0.3530999980866909</v>
      </c>
      <c r="J56" s="2">
        <f t="shared" si="17"/>
        <v>0.3335999958217144</v>
      </c>
      <c r="K56" s="2">
        <f t="shared" si="17"/>
        <v>0.30779999308288097</v>
      </c>
      <c r="L56" s="2">
        <f t="shared" si="17"/>
        <v>0.27204999141395092</v>
      </c>
      <c r="M56" s="2">
        <f t="shared" si="17"/>
        <v>0.23750000260770321</v>
      </c>
      <c r="N56" s="2">
        <f t="shared" si="17"/>
        <v>0.2050000075250864</v>
      </c>
      <c r="O56" s="2">
        <f t="shared" si="17"/>
        <v>0.18665000237524509</v>
      </c>
      <c r="P56" s="2">
        <f t="shared" si="17"/>
        <v>0.17419999651610851</v>
      </c>
      <c r="Q56" s="2">
        <f t="shared" si="17"/>
        <v>0.16564999893307686</v>
      </c>
      <c r="R56" s="2">
        <f t="shared" si="17"/>
        <v>0.15754999965429306</v>
      </c>
      <c r="S56" s="2">
        <f t="shared" si="17"/>
        <v>0.15165000222623348</v>
      </c>
      <c r="T56" s="2">
        <f t="shared" si="17"/>
        <v>0.14224999956786633</v>
      </c>
      <c r="U56" s="2">
        <f t="shared" si="17"/>
        <v>0.13835000060498714</v>
      </c>
      <c r="V56" s="2">
        <f t="shared" si="17"/>
        <v>0.13244999945163727</v>
      </c>
      <c r="W56" s="2">
        <f t="shared" si="17"/>
        <v>0.12695000506937504</v>
      </c>
      <c r="X56" s="2">
        <f t="shared" si="17"/>
        <v>0.12209999747574329</v>
      </c>
      <c r="Y56" s="2">
        <f t="shared" si="17"/>
        <v>0.11835000477731228</v>
      </c>
      <c r="Z56" s="2">
        <f t="shared" si="17"/>
        <v>0.1127999983727932</v>
      </c>
      <c r="AA56" s="2">
        <f t="shared" si="17"/>
        <v>0.11044999957084656</v>
      </c>
      <c r="AB56" s="2">
        <f t="shared" si="17"/>
        <v>0.10645000264048576</v>
      </c>
      <c r="AC56" s="2">
        <f t="shared" si="17"/>
        <v>0.10354999266564846</v>
      </c>
      <c r="AD56" s="2">
        <f t="shared" si="17"/>
        <v>9.974999912083149E-2</v>
      </c>
      <c r="AE56" s="2">
        <f t="shared" si="17"/>
        <v>9.6549993380904198E-2</v>
      </c>
      <c r="AF56" s="2">
        <f t="shared" si="17"/>
        <v>9.3299999833106995E-2</v>
      </c>
      <c r="AG56" s="2">
        <f t="shared" si="17"/>
        <v>9.0949999168515205E-2</v>
      </c>
      <c r="AH56" s="2">
        <f t="shared" si="17"/>
        <v>8.7049998342990875E-2</v>
      </c>
      <c r="AI56" s="2">
        <f t="shared" si="17"/>
        <v>8.5300002247095108E-2</v>
      </c>
      <c r="AJ56" s="2">
        <f t="shared" si="17"/>
        <v>8.1299997866153717E-2</v>
      </c>
      <c r="AK56" s="2">
        <f t="shared" si="17"/>
        <v>7.9649997875094414E-2</v>
      </c>
      <c r="AL56" s="2">
        <f t="shared" si="17"/>
        <v>7.6199997216463089E-2</v>
      </c>
      <c r="AM56" s="2">
        <f t="shared" si="17"/>
        <v>7.3899999260902405E-2</v>
      </c>
      <c r="AN56" s="2">
        <f t="shared" si="17"/>
        <v>7.0699999108910561E-2</v>
      </c>
      <c r="AO56" s="2">
        <f t="shared" si="17"/>
        <v>6.8599998950958252E-2</v>
      </c>
      <c r="AP56" s="2">
        <f t="shared" si="17"/>
        <v>6.5449999645352364E-2</v>
      </c>
      <c r="AQ56" s="2">
        <f t="shared" si="17"/>
        <v>6.264999695122242E-2</v>
      </c>
      <c r="AR56" s="2">
        <f t="shared" si="17"/>
        <v>5.9300001710653305E-2</v>
      </c>
      <c r="AS56" s="2">
        <f t="shared" si="17"/>
        <v>5.6249998509883881E-2</v>
      </c>
      <c r="AT56" s="2">
        <f t="shared" si="17"/>
        <v>5.2300000563263893E-2</v>
      </c>
      <c r="AU56" s="2">
        <f t="shared" si="17"/>
        <v>4.8349997028708458E-2</v>
      </c>
      <c r="AV56" s="2">
        <f t="shared" si="17"/>
        <v>4.4350001960992813E-2</v>
      </c>
      <c r="AW56" s="2">
        <f t="shared" si="17"/>
        <v>3.9850000292062759E-2</v>
      </c>
      <c r="AX56" s="2">
        <f t="shared" si="17"/>
        <v>3.5099996253848076E-2</v>
      </c>
      <c r="AY56" s="2">
        <f t="shared" si="17"/>
        <v>3.1600000336766243E-2</v>
      </c>
      <c r="AZ56" s="2">
        <f t="shared" si="17"/>
        <v>2.8700001537799835E-2</v>
      </c>
      <c r="BA56" s="2">
        <f t="shared" si="17"/>
        <v>2.6249999180436134E-2</v>
      </c>
      <c r="BB56" s="2">
        <f t="shared" si="17"/>
        <v>2.4849999696016312E-2</v>
      </c>
      <c r="BC56" s="2">
        <f t="shared" si="17"/>
        <v>2.3199999704957008E-2</v>
      </c>
      <c r="BD56" s="2">
        <f t="shared" si="17"/>
        <v>2.2250000387430191E-2</v>
      </c>
      <c r="BE56" s="2">
        <f t="shared" si="17"/>
        <v>2.1449999883770943E-2</v>
      </c>
      <c r="BF56" s="2">
        <f t="shared" si="17"/>
        <v>2.1150000393390656E-2</v>
      </c>
      <c r="BG56" s="2">
        <f t="shared" si="17"/>
        <v>1.9999997690320015E-2</v>
      </c>
      <c r="BH56" s="2">
        <f t="shared" si="17"/>
        <v>1.9449999555945396E-2</v>
      </c>
      <c r="BI56" s="2">
        <f t="shared" si="17"/>
        <v>1.8300000578165054E-2</v>
      </c>
      <c r="BJ56" s="2">
        <f t="shared" si="17"/>
        <v>1.6750000417232513E-2</v>
      </c>
      <c r="BK56" s="2">
        <f t="shared" si="17"/>
        <v>1.6350001096725464E-2</v>
      </c>
      <c r="BL56" s="2">
        <f t="shared" si="17"/>
        <v>1.5100002288818359E-2</v>
      </c>
      <c r="BM56" s="2">
        <f t="shared" si="17"/>
        <v>1.4700001105666161E-2</v>
      </c>
      <c r="BN56" s="2">
        <f t="shared" si="17"/>
        <v>1.3749999925494194E-2</v>
      </c>
      <c r="BO56" s="2">
        <f t="shared" si="15"/>
        <v>1.2600000947713852E-2</v>
      </c>
      <c r="BP56" s="2">
        <f t="shared" si="15"/>
        <v>1.2149998918175697E-2</v>
      </c>
      <c r="BQ56" s="2">
        <f t="shared" si="15"/>
        <v>1.184999942779541E-2</v>
      </c>
      <c r="BR56" s="2">
        <f t="shared" si="15"/>
        <v>1.1349998414516449E-2</v>
      </c>
      <c r="BS56" s="2">
        <f t="shared" si="15"/>
        <v>1.1000001803040504E-2</v>
      </c>
      <c r="BT56" s="2">
        <f t="shared" si="15"/>
        <v>1.0999999940395355E-2</v>
      </c>
      <c r="BU56" s="2">
        <f t="shared" si="15"/>
        <v>1.0950000956654549E-2</v>
      </c>
      <c r="BV56" s="2">
        <f t="shared" si="15"/>
        <v>1.0550001636147499E-2</v>
      </c>
    </row>
    <row r="57" spans="1:74">
      <c r="A57" t="s">
        <v>186</v>
      </c>
      <c r="B57" s="2">
        <f>B46-B$49</f>
        <v>0.72380000725388527</v>
      </c>
      <c r="C57" s="2">
        <f>C46-C$49</f>
        <v>0.61254998482763767</v>
      </c>
      <c r="D57" s="2">
        <f t="shared" ref="D57:BN57" si="18">D46-D$49</f>
        <v>0.54640000313520432</v>
      </c>
      <c r="E57" s="2">
        <f t="shared" si="18"/>
        <v>0.48755001276731491</v>
      </c>
      <c r="F57" s="2">
        <f t="shared" si="18"/>
        <v>0.44855001010000706</v>
      </c>
      <c r="G57" s="2">
        <f t="shared" si="18"/>
        <v>0.42274999804794788</v>
      </c>
      <c r="H57" s="2">
        <f t="shared" si="18"/>
        <v>0.40189999341964722</v>
      </c>
      <c r="I57" s="2">
        <f t="shared" si="18"/>
        <v>0.38289999589323997</v>
      </c>
      <c r="J57" s="2">
        <f t="shared" si="18"/>
        <v>0.36145001277327538</v>
      </c>
      <c r="K57" s="2">
        <f t="shared" si="18"/>
        <v>0.33419999293982983</v>
      </c>
      <c r="L57" s="2">
        <f t="shared" si="18"/>
        <v>0.29644998721778393</v>
      </c>
      <c r="M57" s="2">
        <f t="shared" si="18"/>
        <v>0.25989999435842037</v>
      </c>
      <c r="N57" s="2">
        <f t="shared" si="18"/>
        <v>0.22569999285042286</v>
      </c>
      <c r="O57" s="2">
        <f t="shared" si="18"/>
        <v>0.20610000379383564</v>
      </c>
      <c r="P57" s="2">
        <f t="shared" si="18"/>
        <v>0.19305000267922878</v>
      </c>
      <c r="Q57" s="2">
        <f t="shared" si="18"/>
        <v>0.18354999646544456</v>
      </c>
      <c r="R57" s="2">
        <f t="shared" si="18"/>
        <v>0.17505000531673431</v>
      </c>
      <c r="S57" s="2">
        <f t="shared" si="18"/>
        <v>0.16785000078380108</v>
      </c>
      <c r="T57" s="2">
        <f t="shared" si="18"/>
        <v>0.15779999457299709</v>
      </c>
      <c r="U57" s="2">
        <f t="shared" si="18"/>
        <v>0.15374999307096004</v>
      </c>
      <c r="V57" s="2">
        <f t="shared" si="18"/>
        <v>0.14724999666213989</v>
      </c>
      <c r="W57" s="2">
        <f t="shared" si="18"/>
        <v>0.14239999838173389</v>
      </c>
      <c r="X57" s="2">
        <f t="shared" si="18"/>
        <v>0.13665000535547733</v>
      </c>
      <c r="Y57" s="2">
        <f t="shared" si="18"/>
        <v>0.13209999911487103</v>
      </c>
      <c r="Z57" s="2">
        <f t="shared" si="18"/>
        <v>0.12639999762177467</v>
      </c>
      <c r="AA57" s="2">
        <f t="shared" si="18"/>
        <v>0.12350000441074371</v>
      </c>
      <c r="AB57" s="2">
        <f t="shared" si="18"/>
        <v>0.11935000494122505</v>
      </c>
      <c r="AC57" s="2">
        <f t="shared" si="18"/>
        <v>0.11595000140368938</v>
      </c>
      <c r="AD57" s="2">
        <f t="shared" si="18"/>
        <v>0.11145000346004963</v>
      </c>
      <c r="AE57" s="2">
        <f t="shared" si="18"/>
        <v>0.1079500000923872</v>
      </c>
      <c r="AF57" s="2">
        <f t="shared" si="18"/>
        <v>0.10465000569820404</v>
      </c>
      <c r="AG57" s="2">
        <f t="shared" si="18"/>
        <v>0.10215000249445438</v>
      </c>
      <c r="AH57" s="2">
        <f t="shared" si="18"/>
        <v>9.794999286532402E-2</v>
      </c>
      <c r="AI57" s="2">
        <f t="shared" si="18"/>
        <v>9.5949999988079071E-2</v>
      </c>
      <c r="AJ57" s="2">
        <f t="shared" si="18"/>
        <v>9.1200001537799835E-2</v>
      </c>
      <c r="AK57" s="2">
        <f t="shared" si="18"/>
        <v>8.9549997821450233E-2</v>
      </c>
      <c r="AL57" s="2">
        <f t="shared" si="18"/>
        <v>8.5599996149539948E-2</v>
      </c>
      <c r="AM57" s="2">
        <f t="shared" si="18"/>
        <v>8.3250001072883606E-2</v>
      </c>
      <c r="AN57" s="2">
        <f t="shared" si="18"/>
        <v>7.9599997028708458E-2</v>
      </c>
      <c r="AO57" s="2">
        <f t="shared" si="18"/>
        <v>7.7399998903274536E-2</v>
      </c>
      <c r="AP57" s="2">
        <f t="shared" si="18"/>
        <v>7.3749998584389687E-2</v>
      </c>
      <c r="AQ57" s="2">
        <f t="shared" si="18"/>
        <v>7.0650001987814903E-2</v>
      </c>
      <c r="AR57" s="2">
        <f t="shared" si="18"/>
        <v>6.6899999976158142E-2</v>
      </c>
      <c r="AS57" s="2">
        <f t="shared" si="18"/>
        <v>6.3499998301267624E-2</v>
      </c>
      <c r="AT57" s="2">
        <f t="shared" si="18"/>
        <v>5.8999998494982719E-2</v>
      </c>
      <c r="AU57" s="2">
        <f t="shared" si="18"/>
        <v>5.4899996146559715E-2</v>
      </c>
      <c r="AV57" s="2">
        <f t="shared" si="18"/>
        <v>5.0200000405311584E-2</v>
      </c>
      <c r="AW57" s="2">
        <f t="shared" si="18"/>
        <v>4.5400001108646393E-2</v>
      </c>
      <c r="AX57" s="2">
        <f t="shared" si="18"/>
        <v>4.0200000628829002E-2</v>
      </c>
      <c r="AY57" s="2">
        <f t="shared" si="18"/>
        <v>3.6799998953938484E-2</v>
      </c>
      <c r="AZ57" s="2">
        <f t="shared" si="18"/>
        <v>3.3649999648332596E-2</v>
      </c>
      <c r="BA57" s="2">
        <f t="shared" si="18"/>
        <v>3.085000067949295E-2</v>
      </c>
      <c r="BB57" s="2">
        <f t="shared" si="18"/>
        <v>2.9249999672174454E-2</v>
      </c>
      <c r="BC57" s="2">
        <f t="shared" si="18"/>
        <v>2.7549998834729195E-2</v>
      </c>
      <c r="BD57" s="2">
        <f t="shared" si="18"/>
        <v>2.6349999010562897E-2</v>
      </c>
      <c r="BE57" s="2">
        <f t="shared" si="18"/>
        <v>2.5600001215934753E-2</v>
      </c>
      <c r="BF57" s="2">
        <f t="shared" si="18"/>
        <v>2.500000037252903E-2</v>
      </c>
      <c r="BG57" s="2">
        <f t="shared" si="18"/>
        <v>2.3649999871850014E-2</v>
      </c>
      <c r="BH57" s="2">
        <f t="shared" si="18"/>
        <v>2.304999902844429E-2</v>
      </c>
      <c r="BI57" s="2">
        <f t="shared" si="18"/>
        <v>2.1849999204277992E-2</v>
      </c>
      <c r="BJ57" s="2">
        <f t="shared" si="18"/>
        <v>2.0300000905990601E-2</v>
      </c>
      <c r="BK57" s="2">
        <f t="shared" si="18"/>
        <v>1.9749999046325684E-2</v>
      </c>
      <c r="BL57" s="2">
        <f t="shared" si="18"/>
        <v>1.8600000068545341E-2</v>
      </c>
      <c r="BM57" s="2">
        <f t="shared" si="18"/>
        <v>1.7950000241398811E-2</v>
      </c>
      <c r="BN57" s="2">
        <f t="shared" si="18"/>
        <v>1.7000000923871994E-2</v>
      </c>
      <c r="BO57" s="2">
        <f t="shared" ref="BO57:BV57" si="19">BO46-BO$49</f>
        <v>1.575000025331974E-2</v>
      </c>
      <c r="BP57" s="2">
        <f t="shared" si="19"/>
        <v>1.5349999070167542E-2</v>
      </c>
      <c r="BQ57" s="2">
        <f t="shared" si="19"/>
        <v>1.5200000256299973E-2</v>
      </c>
      <c r="BR57" s="2">
        <f t="shared" si="19"/>
        <v>1.4749998226761818E-2</v>
      </c>
      <c r="BS57" s="2">
        <f t="shared" si="19"/>
        <v>1.4200000092387199E-2</v>
      </c>
      <c r="BT57" s="2">
        <f t="shared" si="19"/>
        <v>1.3800002634525299E-2</v>
      </c>
      <c r="BU57" s="2">
        <f t="shared" si="19"/>
        <v>1.3349998742341995E-2</v>
      </c>
      <c r="BV57" s="2">
        <f t="shared" si="19"/>
        <v>1.2900000438094139E-2</v>
      </c>
    </row>
    <row r="58" spans="1:74">
      <c r="A58" t="s">
        <v>202</v>
      </c>
      <c r="B58">
        <f>B57-B55</f>
        <v>7.5500011444091797E-2</v>
      </c>
      <c r="C58">
        <f t="shared" ref="C58:BN58" si="20">C57-C55</f>
        <v>2.499997615814209E-2</v>
      </c>
      <c r="D58">
        <f t="shared" si="20"/>
        <v>1.3700008392333984E-2</v>
      </c>
      <c r="E58">
        <f t="shared" si="20"/>
        <v>1.6850024461746216E-2</v>
      </c>
      <c r="F58">
        <f t="shared" si="20"/>
        <v>2.7250006794929504E-2</v>
      </c>
      <c r="G58">
        <f t="shared" si="20"/>
        <v>3.9199993014335632E-2</v>
      </c>
      <c r="H58">
        <f t="shared" si="20"/>
        <v>5.4099991917610168E-2</v>
      </c>
      <c r="I58">
        <f t="shared" si="20"/>
        <v>6.6449999809265137E-2</v>
      </c>
      <c r="J58">
        <f t="shared" si="20"/>
        <v>6.970001757144928E-2</v>
      </c>
      <c r="K58">
        <f t="shared" si="20"/>
        <v>6.4399987459182739E-2</v>
      </c>
      <c r="L58">
        <f t="shared" si="20"/>
        <v>4.4299975037574768E-2</v>
      </c>
      <c r="M58">
        <f t="shared" si="20"/>
        <v>2.3399993777275085E-2</v>
      </c>
      <c r="N58">
        <f t="shared" si="20"/>
        <v>5.8999955654144287E-3</v>
      </c>
      <c r="O58">
        <f t="shared" si="20"/>
        <v>-1.4499947428703308E-3</v>
      </c>
      <c r="P58">
        <f t="shared" si="20"/>
        <v>-3.049999475479126E-3</v>
      </c>
      <c r="Q58">
        <f t="shared" si="20"/>
        <v>-3.4500062465667725E-3</v>
      </c>
      <c r="R58">
        <f t="shared" si="20"/>
        <v>-3.0499920248985291E-3</v>
      </c>
      <c r="S58">
        <f t="shared" si="20"/>
        <v>-3.049999475479126E-3</v>
      </c>
      <c r="T58">
        <f t="shared" si="20"/>
        <v>-2.6500076055526733E-3</v>
      </c>
      <c r="U58">
        <f t="shared" si="20"/>
        <v>-2.8500035405158997E-3</v>
      </c>
      <c r="V58">
        <f t="shared" si="20"/>
        <v>-2.4500042200088501E-3</v>
      </c>
      <c r="W58">
        <f t="shared" si="20"/>
        <v>-1.8500015139579773E-3</v>
      </c>
      <c r="X58">
        <f t="shared" si="20"/>
        <v>-1.6999989748001099E-3</v>
      </c>
      <c r="Y58">
        <f t="shared" si="20"/>
        <v>-1.9500032067298889E-3</v>
      </c>
      <c r="Z58">
        <f t="shared" si="20"/>
        <v>-1.4500021934509277E-3</v>
      </c>
      <c r="AA58">
        <f t="shared" si="20"/>
        <v>-1.5999972820281982E-3</v>
      </c>
      <c r="AB58">
        <f t="shared" si="20"/>
        <v>-1.399993896484375E-3</v>
      </c>
      <c r="AC58">
        <f t="shared" si="20"/>
        <v>-1.399993896484375E-3</v>
      </c>
      <c r="AD58">
        <f t="shared" si="20"/>
        <v>-1.0499954223632812E-3</v>
      </c>
      <c r="AE58">
        <f t="shared" si="20"/>
        <v>-9.9999457597732544E-4</v>
      </c>
      <c r="AF58">
        <f t="shared" si="20"/>
        <v>-1.0999962687492371E-3</v>
      </c>
      <c r="AG58">
        <f t="shared" si="20"/>
        <v>-9.5000118017196655E-4</v>
      </c>
      <c r="AH58">
        <f t="shared" si="20"/>
        <v>-7.5000524520874023E-4</v>
      </c>
      <c r="AI58">
        <f t="shared" si="20"/>
        <v>-4.5000016689300537E-4</v>
      </c>
      <c r="AJ58">
        <f t="shared" si="20"/>
        <v>-5.9999525547027588E-4</v>
      </c>
      <c r="AK58">
        <f t="shared" si="20"/>
        <v>-3.9999932050704956E-4</v>
      </c>
      <c r="AL58">
        <f t="shared" si="20"/>
        <v>-2.0000338554382324E-4</v>
      </c>
      <c r="AM58">
        <f t="shared" si="20"/>
        <v>-4.9997121095657349E-5</v>
      </c>
      <c r="AN58">
        <f t="shared" si="20"/>
        <v>0</v>
      </c>
      <c r="AO58">
        <f t="shared" si="20"/>
        <v>-1.0000169277191162E-4</v>
      </c>
      <c r="AP58">
        <f t="shared" si="20"/>
        <v>-5.0000846385955811E-5</v>
      </c>
      <c r="AQ58">
        <f t="shared" si="20"/>
        <v>5.0004571676254272E-5</v>
      </c>
      <c r="AR58">
        <f t="shared" si="20"/>
        <v>1.9999966025352478E-4</v>
      </c>
      <c r="AS58">
        <f t="shared" si="20"/>
        <v>3.4999847412109375E-4</v>
      </c>
      <c r="AT58">
        <f t="shared" si="20"/>
        <v>4.9999728798866272E-4</v>
      </c>
      <c r="AU58">
        <f t="shared" si="20"/>
        <v>8.4999576210975647E-4</v>
      </c>
      <c r="AV58">
        <f t="shared" si="20"/>
        <v>9.4999745488166809E-4</v>
      </c>
      <c r="AW58">
        <f t="shared" si="20"/>
        <v>1.3500005006790161E-3</v>
      </c>
      <c r="AX58">
        <f t="shared" si="20"/>
        <v>1.4000013470649719E-3</v>
      </c>
      <c r="AY58">
        <f t="shared" si="20"/>
        <v>1.5500001609325409E-3</v>
      </c>
      <c r="AZ58">
        <f t="shared" si="20"/>
        <v>1.5000030398368835E-3</v>
      </c>
      <c r="BA58">
        <f t="shared" si="20"/>
        <v>1.4999993145465851E-3</v>
      </c>
      <c r="BB58">
        <f t="shared" si="20"/>
        <v>1.6499999910593033E-3</v>
      </c>
      <c r="BC58">
        <f t="shared" si="20"/>
        <v>1.6499999910593033E-3</v>
      </c>
      <c r="BD58">
        <f t="shared" si="20"/>
        <v>1.7000008374452591E-3</v>
      </c>
      <c r="BE58">
        <f t="shared" si="20"/>
        <v>1.8499996513128281E-3</v>
      </c>
      <c r="BF58">
        <f t="shared" si="20"/>
        <v>1.7499998211860657E-3</v>
      </c>
      <c r="BG58">
        <f t="shared" si="20"/>
        <v>1.8500015139579773E-3</v>
      </c>
      <c r="BH58">
        <f t="shared" si="20"/>
        <v>1.9499994814395905E-3</v>
      </c>
      <c r="BI58">
        <f t="shared" si="20"/>
        <v>1.8499996513128281E-3</v>
      </c>
      <c r="BJ58">
        <f t="shared" si="20"/>
        <v>1.7499998211860657E-3</v>
      </c>
      <c r="BK58">
        <f t="shared" si="20"/>
        <v>1.7999988049268723E-3</v>
      </c>
      <c r="BL58">
        <f t="shared" si="20"/>
        <v>1.9499994814395905E-3</v>
      </c>
      <c r="BM58">
        <f t="shared" si="20"/>
        <v>1.999998465180397E-3</v>
      </c>
      <c r="BN58">
        <f t="shared" si="20"/>
        <v>2.1000020205974579E-3</v>
      </c>
      <c r="BO58">
        <f t="shared" ref="BO58:BV58" si="21">BO57-BO55</f>
        <v>2.0000021904706955E-3</v>
      </c>
      <c r="BP58">
        <f t="shared" si="21"/>
        <v>2.0500011742115021E-3</v>
      </c>
      <c r="BQ58">
        <f t="shared" si="21"/>
        <v>2.0000003278255463E-3</v>
      </c>
      <c r="BR58">
        <f t="shared" si="21"/>
        <v>2.2999979555606842E-3</v>
      </c>
      <c r="BS58">
        <f t="shared" si="21"/>
        <v>1.9499994814395905E-3</v>
      </c>
      <c r="BT58">
        <f t="shared" si="21"/>
        <v>2.1000020205974579E-3</v>
      </c>
      <c r="BU58">
        <f t="shared" si="21"/>
        <v>1.999998465180397E-3</v>
      </c>
      <c r="BV58">
        <f t="shared" si="21"/>
        <v>2.199999988079071E-3</v>
      </c>
    </row>
    <row r="59" spans="1:74">
      <c r="A59" t="s">
        <v>203</v>
      </c>
      <c r="B59">
        <f>B56-B54</f>
        <v>2.929997444152832E-2</v>
      </c>
      <c r="C59">
        <f t="shared" ref="C59:BN59" si="22">C56-C54</f>
        <v>-1.6200006008148193E-2</v>
      </c>
      <c r="D59">
        <f t="shared" si="22"/>
        <v>-2.4100035429000854E-2</v>
      </c>
      <c r="E59">
        <f t="shared" si="22"/>
        <v>-1.7599985003471375E-2</v>
      </c>
      <c r="F59">
        <f t="shared" si="22"/>
        <v>-5.3000003099441528E-3</v>
      </c>
      <c r="G59">
        <f t="shared" si="22"/>
        <v>8.3999931812286377E-3</v>
      </c>
      <c r="H59">
        <f t="shared" si="22"/>
        <v>2.4399995803833008E-2</v>
      </c>
      <c r="I59">
        <f t="shared" si="22"/>
        <v>3.7599995732307434E-2</v>
      </c>
      <c r="J59">
        <f t="shared" si="22"/>
        <v>4.2500004172325134E-2</v>
      </c>
      <c r="K59">
        <f t="shared" si="22"/>
        <v>3.8499996066093445E-2</v>
      </c>
      <c r="L59">
        <f t="shared" si="22"/>
        <v>2.049998939037323E-2</v>
      </c>
      <c r="M59">
        <f t="shared" si="22"/>
        <v>1.8500089645385742E-3</v>
      </c>
      <c r="N59">
        <f t="shared" si="22"/>
        <v>-1.3800002634525299E-2</v>
      </c>
      <c r="O59">
        <f t="shared" si="22"/>
        <v>-1.9649997353553772E-2</v>
      </c>
      <c r="P59">
        <f t="shared" si="22"/>
        <v>-2.0650006830692291E-2</v>
      </c>
      <c r="Q59">
        <f t="shared" si="22"/>
        <v>-2.0050004124641418E-2</v>
      </c>
      <c r="R59">
        <f t="shared" si="22"/>
        <v>-1.9149996340274811E-2</v>
      </c>
      <c r="S59">
        <f t="shared" si="22"/>
        <v>-1.8699996173381805E-2</v>
      </c>
      <c r="T59">
        <f t="shared" si="22"/>
        <v>-1.7750002443790436E-2</v>
      </c>
      <c r="U59">
        <f t="shared" si="22"/>
        <v>-1.7200000584125519E-2</v>
      </c>
      <c r="V59">
        <f t="shared" si="22"/>
        <v>-1.6149997711181641E-2</v>
      </c>
      <c r="W59">
        <f t="shared" si="22"/>
        <v>-1.6249991953372955E-2</v>
      </c>
      <c r="X59">
        <f t="shared" si="22"/>
        <v>-1.5399999916553497E-2</v>
      </c>
      <c r="Y59">
        <f t="shared" si="22"/>
        <v>-1.464998722076416E-2</v>
      </c>
      <c r="Z59">
        <f t="shared" si="22"/>
        <v>-1.3899996876716614E-2</v>
      </c>
      <c r="AA59">
        <f t="shared" si="22"/>
        <v>-1.3849996030330658E-2</v>
      </c>
      <c r="AB59">
        <f t="shared" si="22"/>
        <v>-1.3499997556209564E-2</v>
      </c>
      <c r="AC59">
        <f t="shared" si="22"/>
        <v>-1.30000039935112E-2</v>
      </c>
      <c r="AD59">
        <f t="shared" si="22"/>
        <v>-1.2200005352497101E-2</v>
      </c>
      <c r="AE59">
        <f t="shared" si="22"/>
        <v>-1.170000433921814E-2</v>
      </c>
      <c r="AF59">
        <f t="shared" si="22"/>
        <v>-1.1749997735023499E-2</v>
      </c>
      <c r="AG59">
        <f t="shared" si="22"/>
        <v>-1.1500000953674316E-2</v>
      </c>
      <c r="AH59">
        <f t="shared" si="22"/>
        <v>-1.0800007730722427E-2</v>
      </c>
      <c r="AI59">
        <f t="shared" si="22"/>
        <v>-1.0499995201826096E-2</v>
      </c>
      <c r="AJ59">
        <f t="shared" si="22"/>
        <v>-9.9000036716461182E-3</v>
      </c>
      <c r="AK59">
        <f t="shared" si="22"/>
        <v>-9.9500007927417755E-3</v>
      </c>
      <c r="AL59">
        <f t="shared" si="22"/>
        <v>-9.0500004589557648E-3</v>
      </c>
      <c r="AM59">
        <f t="shared" si="22"/>
        <v>-9.2500001192092896E-3</v>
      </c>
      <c r="AN59">
        <f t="shared" si="22"/>
        <v>-8.700001984834671E-3</v>
      </c>
      <c r="AO59">
        <f t="shared" si="22"/>
        <v>-8.5499994456768036E-3</v>
      </c>
      <c r="AP59">
        <f t="shared" si="22"/>
        <v>-8.150000125169754E-3</v>
      </c>
      <c r="AQ59">
        <f t="shared" si="22"/>
        <v>-7.8000016510486603E-3</v>
      </c>
      <c r="AR59">
        <f t="shared" si="22"/>
        <v>-7.4999965727329254E-3</v>
      </c>
      <c r="AS59">
        <f t="shared" si="22"/>
        <v>-6.8499967455863953E-3</v>
      </c>
      <c r="AT59">
        <f t="shared" si="22"/>
        <v>-6.2000006437301636E-3</v>
      </c>
      <c r="AU59">
        <f t="shared" si="22"/>
        <v>-5.950000137090683E-3</v>
      </c>
      <c r="AV59">
        <f t="shared" si="22"/>
        <v>-5.399998277425766E-3</v>
      </c>
      <c r="AW59">
        <f t="shared" si="22"/>
        <v>-4.7999992966651917E-3</v>
      </c>
      <c r="AX59">
        <f t="shared" si="22"/>
        <v>-4.15000319480896E-3</v>
      </c>
      <c r="AY59">
        <f t="shared" si="22"/>
        <v>-3.7000030279159546E-3</v>
      </c>
      <c r="AZ59">
        <f t="shared" si="22"/>
        <v>-3.5999976098537445E-3</v>
      </c>
      <c r="BA59">
        <f t="shared" si="22"/>
        <v>-3.100002184510231E-3</v>
      </c>
      <c r="BB59">
        <f t="shared" si="22"/>
        <v>-2.699999138712883E-3</v>
      </c>
      <c r="BC59">
        <f t="shared" si="22"/>
        <v>-2.6499982923269272E-3</v>
      </c>
      <c r="BD59">
        <f t="shared" si="22"/>
        <v>-2.3999996483325958E-3</v>
      </c>
      <c r="BE59">
        <f t="shared" si="22"/>
        <v>-2.4500004947185516E-3</v>
      </c>
      <c r="BF59">
        <f t="shared" si="22"/>
        <v>-2.3999996483325958E-3</v>
      </c>
      <c r="BG59">
        <f t="shared" si="22"/>
        <v>-2.3000016808509827E-3</v>
      </c>
      <c r="BH59">
        <f t="shared" si="22"/>
        <v>-2.199999988079071E-3</v>
      </c>
      <c r="BI59">
        <f t="shared" si="22"/>
        <v>-2.1000001579523087E-3</v>
      </c>
      <c r="BJ59">
        <f t="shared" si="22"/>
        <v>-2.1499991416931152E-3</v>
      </c>
      <c r="BK59">
        <f t="shared" si="22"/>
        <v>-1.9000004976987839E-3</v>
      </c>
      <c r="BL59">
        <f t="shared" si="22"/>
        <v>-1.7499998211860657E-3</v>
      </c>
      <c r="BM59">
        <f t="shared" si="22"/>
        <v>-1.4500003308057785E-3</v>
      </c>
      <c r="BN59">
        <f t="shared" si="22"/>
        <v>-1.3999994844198227E-3</v>
      </c>
      <c r="BO59">
        <f t="shared" ref="BO59:BV59" si="23">BO56-BO54</f>
        <v>-1.2999977916479111E-3</v>
      </c>
      <c r="BP59">
        <f t="shared" si="23"/>
        <v>-1.2499988079071045E-3</v>
      </c>
      <c r="BQ59">
        <f t="shared" si="23"/>
        <v>-1.2500006705522537E-3</v>
      </c>
      <c r="BR59">
        <f t="shared" si="23"/>
        <v>-1.0499991476535797E-3</v>
      </c>
      <c r="BS59">
        <f t="shared" si="23"/>
        <v>-1.1499971151351929E-3</v>
      </c>
      <c r="BT59">
        <f t="shared" si="23"/>
        <v>-1.0500010102987289E-3</v>
      </c>
      <c r="BU59">
        <f t="shared" si="23"/>
        <v>-8.9999847114086151E-4</v>
      </c>
      <c r="BV59">
        <f t="shared" si="23"/>
        <v>-9.999983012676239E-4</v>
      </c>
    </row>
    <row r="60" spans="1:74">
      <c r="A60" t="s">
        <v>204</v>
      </c>
      <c r="B60">
        <f>B58-$P58</f>
        <v>7.8550010919570923E-2</v>
      </c>
      <c r="C60">
        <f t="shared" ref="C60:BN60" si="24">C58-$P58</f>
        <v>2.8049975633621216E-2</v>
      </c>
      <c r="D60">
        <f t="shared" si="24"/>
        <v>1.675000786781311E-2</v>
      </c>
      <c r="E60">
        <f t="shared" si="24"/>
        <v>1.9900023937225342E-2</v>
      </c>
      <c r="F60">
        <f t="shared" si="24"/>
        <v>3.030000627040863E-2</v>
      </c>
      <c r="G60">
        <f t="shared" si="24"/>
        <v>4.2249992489814758E-2</v>
      </c>
      <c r="H60">
        <f t="shared" si="24"/>
        <v>5.7149991393089294E-2</v>
      </c>
      <c r="I60">
        <f t="shared" si="24"/>
        <v>6.9499999284744263E-2</v>
      </c>
      <c r="J60">
        <f t="shared" si="24"/>
        <v>7.2750017046928406E-2</v>
      </c>
      <c r="K60">
        <f t="shared" si="24"/>
        <v>6.7449986934661865E-2</v>
      </c>
      <c r="L60">
        <f t="shared" si="24"/>
        <v>4.7349974513053894E-2</v>
      </c>
      <c r="M60">
        <f t="shared" si="24"/>
        <v>2.6449993252754211E-2</v>
      </c>
      <c r="N60">
        <f t="shared" si="24"/>
        <v>8.9499950408935547E-3</v>
      </c>
      <c r="O60">
        <f t="shared" si="24"/>
        <v>1.6000047326087952E-3</v>
      </c>
      <c r="P60">
        <f t="shared" si="24"/>
        <v>0</v>
      </c>
      <c r="Q60">
        <f t="shared" si="24"/>
        <v>-4.0000677108764648E-4</v>
      </c>
      <c r="R60">
        <f t="shared" si="24"/>
        <v>7.4505805969238281E-9</v>
      </c>
      <c r="S60">
        <f t="shared" si="24"/>
        <v>0</v>
      </c>
      <c r="T60">
        <f t="shared" si="24"/>
        <v>3.9999186992645264E-4</v>
      </c>
      <c r="U60">
        <f t="shared" si="24"/>
        <v>1.9999593496322632E-4</v>
      </c>
      <c r="V60">
        <f t="shared" si="24"/>
        <v>5.9999525547027588E-4</v>
      </c>
      <c r="W60">
        <f t="shared" si="24"/>
        <v>1.1999979615211487E-3</v>
      </c>
      <c r="X60">
        <f t="shared" si="24"/>
        <v>1.3500005006790161E-3</v>
      </c>
      <c r="Y60">
        <f t="shared" si="24"/>
        <v>1.0999962687492371E-3</v>
      </c>
      <c r="Z60">
        <f t="shared" si="24"/>
        <v>1.5999972820281982E-3</v>
      </c>
      <c r="AA60">
        <f t="shared" si="24"/>
        <v>1.4500021934509277E-3</v>
      </c>
      <c r="AB60">
        <f t="shared" si="24"/>
        <v>1.650005578994751E-3</v>
      </c>
      <c r="AC60">
        <f t="shared" si="24"/>
        <v>1.650005578994751E-3</v>
      </c>
      <c r="AD60">
        <f t="shared" si="24"/>
        <v>2.0000040531158447E-3</v>
      </c>
      <c r="AE60">
        <f t="shared" si="24"/>
        <v>2.0500048995018005E-3</v>
      </c>
      <c r="AF60">
        <f t="shared" si="24"/>
        <v>1.9500032067298889E-3</v>
      </c>
      <c r="AG60">
        <f t="shared" si="24"/>
        <v>2.0999982953071594E-3</v>
      </c>
      <c r="AH60">
        <f t="shared" si="24"/>
        <v>2.2999942302703857E-3</v>
      </c>
      <c r="AI60">
        <f t="shared" si="24"/>
        <v>2.5999993085861206E-3</v>
      </c>
      <c r="AJ60">
        <f t="shared" si="24"/>
        <v>2.4500042200088501E-3</v>
      </c>
      <c r="AK60">
        <f t="shared" si="24"/>
        <v>2.6500001549720764E-3</v>
      </c>
      <c r="AL60">
        <f t="shared" si="24"/>
        <v>2.8499960899353027E-3</v>
      </c>
      <c r="AM60">
        <f t="shared" si="24"/>
        <v>3.0000023543834686E-3</v>
      </c>
      <c r="AN60">
        <f t="shared" si="24"/>
        <v>3.049999475479126E-3</v>
      </c>
      <c r="AO60">
        <f t="shared" si="24"/>
        <v>2.9499977827072144E-3</v>
      </c>
      <c r="AP60">
        <f t="shared" si="24"/>
        <v>2.9999986290931702E-3</v>
      </c>
      <c r="AQ60">
        <f t="shared" si="24"/>
        <v>3.1000040471553802E-3</v>
      </c>
      <c r="AR60">
        <f t="shared" si="24"/>
        <v>3.2499991357326508E-3</v>
      </c>
      <c r="AS60">
        <f t="shared" si="24"/>
        <v>3.3999979496002197E-3</v>
      </c>
      <c r="AT60">
        <f t="shared" si="24"/>
        <v>3.5499967634677887E-3</v>
      </c>
      <c r="AU60">
        <f t="shared" si="24"/>
        <v>3.8999952375888824E-3</v>
      </c>
      <c r="AV60">
        <f t="shared" si="24"/>
        <v>3.9999969303607941E-3</v>
      </c>
      <c r="AW60">
        <f t="shared" si="24"/>
        <v>4.3999999761581421E-3</v>
      </c>
      <c r="AX60">
        <f t="shared" si="24"/>
        <v>4.4500008225440979E-3</v>
      </c>
      <c r="AY60">
        <f t="shared" si="24"/>
        <v>4.5999996364116669E-3</v>
      </c>
      <c r="AZ60">
        <f t="shared" si="24"/>
        <v>4.5500025153160095E-3</v>
      </c>
      <c r="BA60">
        <f t="shared" si="24"/>
        <v>4.5499987900257111E-3</v>
      </c>
      <c r="BB60">
        <f t="shared" si="24"/>
        <v>4.6999994665384293E-3</v>
      </c>
      <c r="BC60">
        <f t="shared" si="24"/>
        <v>4.6999994665384293E-3</v>
      </c>
      <c r="BD60">
        <f t="shared" si="24"/>
        <v>4.7500003129243851E-3</v>
      </c>
      <c r="BE60">
        <f t="shared" si="24"/>
        <v>4.899999126791954E-3</v>
      </c>
      <c r="BF60">
        <f t="shared" si="24"/>
        <v>4.7999992966651917E-3</v>
      </c>
      <c r="BG60">
        <f t="shared" si="24"/>
        <v>4.9000009894371033E-3</v>
      </c>
      <c r="BH60">
        <f t="shared" si="24"/>
        <v>4.9999989569187164E-3</v>
      </c>
      <c r="BI60">
        <f t="shared" si="24"/>
        <v>4.899999126791954E-3</v>
      </c>
      <c r="BJ60">
        <f t="shared" si="24"/>
        <v>4.7999992966651917E-3</v>
      </c>
      <c r="BK60">
        <f t="shared" si="24"/>
        <v>4.8499982804059982E-3</v>
      </c>
      <c r="BL60">
        <f t="shared" si="24"/>
        <v>4.9999989569187164E-3</v>
      </c>
      <c r="BM60">
        <f t="shared" si="24"/>
        <v>5.049997940659523E-3</v>
      </c>
      <c r="BN60">
        <f t="shared" si="24"/>
        <v>5.1500014960765839E-3</v>
      </c>
      <c r="BO60">
        <f t="shared" ref="BO60:BV60" si="25">BO58-$P58</f>
        <v>5.0500016659498215E-3</v>
      </c>
      <c r="BP60">
        <f t="shared" si="25"/>
        <v>5.1000006496906281E-3</v>
      </c>
      <c r="BQ60">
        <f t="shared" si="25"/>
        <v>5.0499998033046722E-3</v>
      </c>
      <c r="BR60">
        <f t="shared" si="25"/>
        <v>5.3499974310398102E-3</v>
      </c>
      <c r="BS60">
        <f t="shared" si="25"/>
        <v>4.9999989569187164E-3</v>
      </c>
      <c r="BT60">
        <f t="shared" si="25"/>
        <v>5.1500014960765839E-3</v>
      </c>
      <c r="BU60">
        <f t="shared" si="25"/>
        <v>5.049997940659523E-3</v>
      </c>
      <c r="BV60">
        <f t="shared" si="25"/>
        <v>5.249999463558197E-3</v>
      </c>
    </row>
    <row r="61" spans="1:74">
      <c r="A61" t="s">
        <v>205</v>
      </c>
      <c r="B61">
        <f>B59-$P59</f>
        <v>4.9949981272220612E-2</v>
      </c>
      <c r="C61">
        <f t="shared" ref="C61:BN61" si="26">C59-$P59</f>
        <v>4.4500008225440979E-3</v>
      </c>
      <c r="D61">
        <f t="shared" si="26"/>
        <v>-3.4500285983085632E-3</v>
      </c>
      <c r="E61">
        <f t="shared" si="26"/>
        <v>3.0500218272209167E-3</v>
      </c>
      <c r="F61">
        <f t="shared" si="26"/>
        <v>1.5350006520748138E-2</v>
      </c>
      <c r="G61">
        <f t="shared" si="26"/>
        <v>2.9050000011920929E-2</v>
      </c>
      <c r="H61">
        <f t="shared" si="26"/>
        <v>4.5050002634525299E-2</v>
      </c>
      <c r="I61">
        <f t="shared" si="26"/>
        <v>5.8250002562999725E-2</v>
      </c>
      <c r="J61">
        <f t="shared" si="26"/>
        <v>6.3150011003017426E-2</v>
      </c>
      <c r="K61">
        <f t="shared" si="26"/>
        <v>5.9150002896785736E-2</v>
      </c>
      <c r="L61">
        <f t="shared" si="26"/>
        <v>4.1149996221065521E-2</v>
      </c>
      <c r="M61">
        <f t="shared" si="26"/>
        <v>2.2500015795230865E-2</v>
      </c>
      <c r="N61">
        <f t="shared" si="26"/>
        <v>6.8500041961669922E-3</v>
      </c>
      <c r="O61">
        <f t="shared" si="26"/>
        <v>1.0000094771385193E-3</v>
      </c>
      <c r="P61">
        <f t="shared" si="26"/>
        <v>0</v>
      </c>
      <c r="Q61">
        <f t="shared" si="26"/>
        <v>6.000027060508728E-4</v>
      </c>
      <c r="R61">
        <f t="shared" si="26"/>
        <v>1.5000104904174805E-3</v>
      </c>
      <c r="S61">
        <f t="shared" si="26"/>
        <v>1.9500106573104858E-3</v>
      </c>
      <c r="T61">
        <f t="shared" si="26"/>
        <v>2.9000043869018555E-3</v>
      </c>
      <c r="U61">
        <f t="shared" si="26"/>
        <v>3.4500062465667725E-3</v>
      </c>
      <c r="V61">
        <f t="shared" si="26"/>
        <v>4.5000091195106506E-3</v>
      </c>
      <c r="W61">
        <f t="shared" si="26"/>
        <v>4.4000148773193359E-3</v>
      </c>
      <c r="X61">
        <f t="shared" si="26"/>
        <v>5.2500069141387939E-3</v>
      </c>
      <c r="Y61">
        <f t="shared" si="26"/>
        <v>6.0000196099281311E-3</v>
      </c>
      <c r="Z61">
        <f t="shared" si="26"/>
        <v>6.7500099539756775E-3</v>
      </c>
      <c r="AA61">
        <f t="shared" si="26"/>
        <v>6.8000108003616333E-3</v>
      </c>
      <c r="AB61">
        <f t="shared" si="26"/>
        <v>7.1500092744827271E-3</v>
      </c>
      <c r="AC61">
        <f t="shared" si="26"/>
        <v>7.6500028371810913E-3</v>
      </c>
      <c r="AD61">
        <f t="shared" si="26"/>
        <v>8.4500014781951904E-3</v>
      </c>
      <c r="AE61">
        <f t="shared" si="26"/>
        <v>8.9500024914741516E-3</v>
      </c>
      <c r="AF61">
        <f t="shared" si="26"/>
        <v>8.9000090956687927E-3</v>
      </c>
      <c r="AG61">
        <f t="shared" si="26"/>
        <v>9.1500058770179749E-3</v>
      </c>
      <c r="AH61">
        <f t="shared" si="26"/>
        <v>9.8499990999698639E-3</v>
      </c>
      <c r="AI61">
        <f t="shared" si="26"/>
        <v>1.0150011628866196E-2</v>
      </c>
      <c r="AJ61">
        <f t="shared" si="26"/>
        <v>1.0750003159046173E-2</v>
      </c>
      <c r="AK61">
        <f t="shared" si="26"/>
        <v>1.0700006037950516E-2</v>
      </c>
      <c r="AL61">
        <f t="shared" si="26"/>
        <v>1.1600006371736526E-2</v>
      </c>
      <c r="AM61">
        <f t="shared" si="26"/>
        <v>1.1400006711483002E-2</v>
      </c>
      <c r="AN61">
        <f t="shared" si="26"/>
        <v>1.195000484585762E-2</v>
      </c>
      <c r="AO61">
        <f t="shared" si="26"/>
        <v>1.2100007385015488E-2</v>
      </c>
      <c r="AP61">
        <f t="shared" si="26"/>
        <v>1.2500006705522537E-2</v>
      </c>
      <c r="AQ61">
        <f t="shared" si="26"/>
        <v>1.2850005179643631E-2</v>
      </c>
      <c r="AR61">
        <f t="shared" si="26"/>
        <v>1.3150010257959366E-2</v>
      </c>
      <c r="AS61">
        <f t="shared" si="26"/>
        <v>1.3800010085105896E-2</v>
      </c>
      <c r="AT61">
        <f t="shared" si="26"/>
        <v>1.4450006186962128E-2</v>
      </c>
      <c r="AU61">
        <f t="shared" si="26"/>
        <v>1.4700006693601608E-2</v>
      </c>
      <c r="AV61">
        <f t="shared" si="26"/>
        <v>1.5250008553266525E-2</v>
      </c>
      <c r="AW61">
        <f t="shared" si="26"/>
        <v>1.58500075340271E-2</v>
      </c>
      <c r="AX61">
        <f t="shared" si="26"/>
        <v>1.6500003635883331E-2</v>
      </c>
      <c r="AY61">
        <f t="shared" si="26"/>
        <v>1.6950003802776337E-2</v>
      </c>
      <c r="AZ61">
        <f t="shared" si="26"/>
        <v>1.7050009220838547E-2</v>
      </c>
      <c r="BA61">
        <f t="shared" si="26"/>
        <v>1.755000464618206E-2</v>
      </c>
      <c r="BB61">
        <f t="shared" si="26"/>
        <v>1.7950007691979408E-2</v>
      </c>
      <c r="BC61">
        <f t="shared" si="26"/>
        <v>1.8000008538365364E-2</v>
      </c>
      <c r="BD61">
        <f t="shared" si="26"/>
        <v>1.8250007182359695E-2</v>
      </c>
      <c r="BE61">
        <f t="shared" si="26"/>
        <v>1.820000633597374E-2</v>
      </c>
      <c r="BF61">
        <f t="shared" si="26"/>
        <v>1.8250007182359695E-2</v>
      </c>
      <c r="BG61">
        <f t="shared" si="26"/>
        <v>1.8350005149841309E-2</v>
      </c>
      <c r="BH61">
        <f t="shared" si="26"/>
        <v>1.845000684261322E-2</v>
      </c>
      <c r="BI61">
        <f t="shared" si="26"/>
        <v>1.8550006672739983E-2</v>
      </c>
      <c r="BJ61">
        <f t="shared" si="26"/>
        <v>1.8500007688999176E-2</v>
      </c>
      <c r="BK61">
        <f t="shared" si="26"/>
        <v>1.8750006332993507E-2</v>
      </c>
      <c r="BL61">
        <f t="shared" si="26"/>
        <v>1.8900007009506226E-2</v>
      </c>
      <c r="BM61">
        <f t="shared" si="26"/>
        <v>1.9200006499886513E-2</v>
      </c>
      <c r="BN61">
        <f t="shared" si="26"/>
        <v>1.9250007346272469E-2</v>
      </c>
      <c r="BO61">
        <f t="shared" ref="BO61:BV61" si="27">BO59-$P59</f>
        <v>1.935000903904438E-2</v>
      </c>
      <c r="BP61">
        <f t="shared" si="27"/>
        <v>1.9400008022785187E-2</v>
      </c>
      <c r="BQ61">
        <f t="shared" si="27"/>
        <v>1.9400006160140038E-2</v>
      </c>
      <c r="BR61">
        <f t="shared" si="27"/>
        <v>1.9600007683038712E-2</v>
      </c>
      <c r="BS61">
        <f t="shared" si="27"/>
        <v>1.9500009715557098E-2</v>
      </c>
      <c r="BT61">
        <f t="shared" si="27"/>
        <v>1.9600005820393562E-2</v>
      </c>
      <c r="BU61">
        <f t="shared" si="27"/>
        <v>1.975000835955143E-2</v>
      </c>
      <c r="BV61">
        <f t="shared" si="27"/>
        <v>1.9650008529424667E-2</v>
      </c>
    </row>
    <row r="62" spans="1:74">
      <c r="A62" t="s">
        <v>206</v>
      </c>
      <c r="B62">
        <f>B53-$P53</f>
        <v>0.10850000195205212</v>
      </c>
      <c r="C62">
        <f t="shared" ref="C62:BN62" si="28">C53-$P53</f>
        <v>4.6450000256299973E-2</v>
      </c>
      <c r="D62">
        <f t="shared" si="28"/>
        <v>2.9750002548098564E-2</v>
      </c>
      <c r="E62">
        <f t="shared" si="28"/>
        <v>3.074999712407589E-2</v>
      </c>
      <c r="F62">
        <f t="shared" si="28"/>
        <v>4.0600001811981201E-2</v>
      </c>
      <c r="G62">
        <f t="shared" si="28"/>
        <v>5.2949998527765274E-2</v>
      </c>
      <c r="H62">
        <f t="shared" si="28"/>
        <v>6.8250002339482307E-2</v>
      </c>
      <c r="I62">
        <f t="shared" si="28"/>
        <v>8.0799998715519905E-2</v>
      </c>
      <c r="J62">
        <f t="shared" si="28"/>
        <v>8.4200000390410423E-2</v>
      </c>
      <c r="K62">
        <f t="shared" si="28"/>
        <v>7.7000003308057785E-2</v>
      </c>
      <c r="L62">
        <f t="shared" si="28"/>
        <v>5.3999997675418854E-2</v>
      </c>
      <c r="M62">
        <f t="shared" si="28"/>
        <v>3.1049996614456177E-2</v>
      </c>
      <c r="N62">
        <f t="shared" si="28"/>
        <v>1.0899996384978294E-2</v>
      </c>
      <c r="O62">
        <f t="shared" si="28"/>
        <v>2.7499999850988388E-3</v>
      </c>
      <c r="P62">
        <f t="shared" si="28"/>
        <v>0</v>
      </c>
      <c r="Q62">
        <f t="shared" si="28"/>
        <v>-1.0000169277191162E-4</v>
      </c>
      <c r="R62">
        <f t="shared" si="28"/>
        <v>-9.999983012676239E-5</v>
      </c>
      <c r="S62">
        <f t="shared" si="28"/>
        <v>1.0499991476535797E-3</v>
      </c>
      <c r="T62">
        <f t="shared" si="28"/>
        <v>-6.4999982714653015E-4</v>
      </c>
      <c r="U62">
        <f t="shared" si="28"/>
        <v>6.4999796450138092E-4</v>
      </c>
      <c r="V62">
        <f t="shared" si="28"/>
        <v>9.999983012676239E-5</v>
      </c>
      <c r="W62">
        <f t="shared" si="28"/>
        <v>-4.999898374080658E-5</v>
      </c>
      <c r="X62">
        <f t="shared" si="28"/>
        <v>4.999898374080658E-5</v>
      </c>
      <c r="Y62">
        <f t="shared" si="28"/>
        <v>-2.0000152289867401E-4</v>
      </c>
      <c r="Z62">
        <f t="shared" si="28"/>
        <v>-6.5000168979167938E-4</v>
      </c>
      <c r="AA62">
        <f t="shared" si="28"/>
        <v>0</v>
      </c>
      <c r="AB62">
        <f t="shared" si="28"/>
        <v>5.9999898076057434E-4</v>
      </c>
      <c r="AC62">
        <f t="shared" si="28"/>
        <v>9.4999745488166809E-4</v>
      </c>
      <c r="AD62">
        <f t="shared" si="28"/>
        <v>4.9999915063381195E-4</v>
      </c>
      <c r="AE62">
        <f t="shared" si="28"/>
        <v>4.4999830424785614E-4</v>
      </c>
      <c r="AF62">
        <f t="shared" si="28"/>
        <v>6.9999881088733673E-4</v>
      </c>
      <c r="AG62">
        <f t="shared" si="28"/>
        <v>4.9999915063381195E-4</v>
      </c>
      <c r="AH62">
        <f t="shared" si="28"/>
        <v>4.4999830424785614E-4</v>
      </c>
      <c r="AI62">
        <f t="shared" si="28"/>
        <v>4.5000016689300537E-4</v>
      </c>
      <c r="AJ62">
        <f t="shared" si="28"/>
        <v>-1.500006765127182E-4</v>
      </c>
      <c r="AK62">
        <f t="shared" si="28"/>
        <v>3.4999847412109375E-4</v>
      </c>
      <c r="AL62">
        <f t="shared" si="28"/>
        <v>7.4999779462814331E-4</v>
      </c>
      <c r="AM62">
        <f t="shared" si="28"/>
        <v>3.4999847412109375E-4</v>
      </c>
      <c r="AN62">
        <f t="shared" si="28"/>
        <v>-1.862645149230957E-9</v>
      </c>
      <c r="AO62">
        <f t="shared" si="28"/>
        <v>6.4999982714653015E-4</v>
      </c>
      <c r="AP62">
        <f t="shared" si="28"/>
        <v>5.9999898076057434E-4</v>
      </c>
      <c r="AQ62">
        <f t="shared" si="28"/>
        <v>3.5000033676624298E-4</v>
      </c>
      <c r="AR62">
        <f t="shared" si="28"/>
        <v>4.9999915063381195E-4</v>
      </c>
      <c r="AS62">
        <f t="shared" si="28"/>
        <v>7.4999779462814331E-4</v>
      </c>
      <c r="AT62">
        <f t="shared" si="28"/>
        <v>9.999983012676239E-5</v>
      </c>
      <c r="AU62">
        <f t="shared" si="28"/>
        <v>9.9997967481613159E-5</v>
      </c>
      <c r="AV62">
        <f t="shared" si="28"/>
        <v>4.9999915063381195E-4</v>
      </c>
      <c r="AW62">
        <f t="shared" si="28"/>
        <v>4.9999915063381195E-4</v>
      </c>
      <c r="AX62">
        <f t="shared" si="28"/>
        <v>1.9999779760837555E-4</v>
      </c>
      <c r="AY62">
        <f t="shared" si="28"/>
        <v>5.9999898076057434E-4</v>
      </c>
      <c r="AZ62">
        <f t="shared" si="28"/>
        <v>5.9999711811542511E-4</v>
      </c>
      <c r="BA62">
        <f t="shared" si="28"/>
        <v>4.4999830424785614E-4</v>
      </c>
      <c r="BB62">
        <f t="shared" si="28"/>
        <v>9.4999931752681732E-4</v>
      </c>
      <c r="BC62">
        <f t="shared" si="28"/>
        <v>6.999969482421875E-4</v>
      </c>
      <c r="BD62">
        <f t="shared" si="28"/>
        <v>5.9999898076057434E-4</v>
      </c>
      <c r="BE62">
        <f t="shared" si="28"/>
        <v>6.9999881088733673E-4</v>
      </c>
      <c r="BF62">
        <f t="shared" si="28"/>
        <v>7.9999864101409912E-4</v>
      </c>
      <c r="BG62">
        <f t="shared" si="28"/>
        <v>4.4999830424785614E-4</v>
      </c>
      <c r="BH62">
        <f t="shared" si="28"/>
        <v>7.4999779462814331E-4</v>
      </c>
      <c r="BI62">
        <f t="shared" si="28"/>
        <v>5.9999898076057434E-4</v>
      </c>
      <c r="BJ62">
        <f t="shared" si="28"/>
        <v>3.9999932050704956E-4</v>
      </c>
      <c r="BK62">
        <f t="shared" si="28"/>
        <v>7.4999779462814331E-4</v>
      </c>
      <c r="BL62">
        <f t="shared" si="28"/>
        <v>4.0000118315219879E-4</v>
      </c>
      <c r="BM62">
        <f t="shared" si="28"/>
        <v>8.0000050365924835E-4</v>
      </c>
      <c r="BN62">
        <f t="shared" si="28"/>
        <v>6.4999982714653015E-4</v>
      </c>
      <c r="BO62">
        <f t="shared" ref="BO62:BV62" si="29">BO53-$P53</f>
        <v>3.9999932050704956E-4</v>
      </c>
      <c r="BP62">
        <f t="shared" si="29"/>
        <v>6.4999796450138092E-4</v>
      </c>
      <c r="BQ62">
        <f t="shared" si="29"/>
        <v>8.4999948740005493E-4</v>
      </c>
      <c r="BR62">
        <f t="shared" si="29"/>
        <v>5.4999813437461853E-4</v>
      </c>
      <c r="BS62">
        <f t="shared" si="29"/>
        <v>4.4999830424785614E-4</v>
      </c>
      <c r="BT62">
        <f t="shared" si="29"/>
        <v>4.9999915063381195E-4</v>
      </c>
      <c r="BU62">
        <f t="shared" si="29"/>
        <v>5.9999898076057434E-4</v>
      </c>
      <c r="BV62">
        <f t="shared" si="29"/>
        <v>6.0000084340572357E-4</v>
      </c>
    </row>
    <row r="63" spans="1:74">
      <c r="A63" t="s">
        <v>207</v>
      </c>
      <c r="B63">
        <f>B58-$D58</f>
        <v>6.1800003051757812E-2</v>
      </c>
      <c r="C63">
        <f t="shared" ref="C63:BN63" si="30">C58-$D58</f>
        <v>1.1299967765808105E-2</v>
      </c>
      <c r="D63">
        <f t="shared" si="30"/>
        <v>0</v>
      </c>
      <c r="E63">
        <f t="shared" si="30"/>
        <v>3.1500160694122314E-3</v>
      </c>
      <c r="F63">
        <f t="shared" si="30"/>
        <v>1.354999840259552E-2</v>
      </c>
      <c r="G63">
        <f t="shared" si="30"/>
        <v>2.5499984622001648E-2</v>
      </c>
      <c r="H63">
        <f t="shared" si="30"/>
        <v>4.0399983525276184E-2</v>
      </c>
      <c r="I63">
        <f t="shared" si="30"/>
        <v>5.2749991416931152E-2</v>
      </c>
      <c r="J63">
        <f t="shared" si="30"/>
        <v>5.6000009179115295E-2</v>
      </c>
      <c r="K63">
        <f t="shared" si="30"/>
        <v>5.0699979066848755E-2</v>
      </c>
      <c r="L63">
        <f t="shared" si="30"/>
        <v>3.0599966645240784E-2</v>
      </c>
      <c r="M63">
        <f t="shared" si="30"/>
        <v>9.6999853849411011E-3</v>
      </c>
      <c r="N63">
        <f t="shared" si="30"/>
        <v>-7.8000128269195557E-3</v>
      </c>
      <c r="O63">
        <f t="shared" si="30"/>
        <v>-1.5150003135204315E-2</v>
      </c>
      <c r="P63">
        <f t="shared" si="30"/>
        <v>-1.675000786781311E-2</v>
      </c>
      <c r="Q63">
        <f t="shared" si="30"/>
        <v>-1.7150014638900757E-2</v>
      </c>
      <c r="R63">
        <f t="shared" si="30"/>
        <v>-1.6750000417232513E-2</v>
      </c>
      <c r="S63">
        <f t="shared" si="30"/>
        <v>-1.675000786781311E-2</v>
      </c>
      <c r="T63">
        <f t="shared" si="30"/>
        <v>-1.6350015997886658E-2</v>
      </c>
      <c r="U63">
        <f t="shared" si="30"/>
        <v>-1.6550011932849884E-2</v>
      </c>
      <c r="V63">
        <f t="shared" si="30"/>
        <v>-1.6150012612342834E-2</v>
      </c>
      <c r="W63">
        <f t="shared" si="30"/>
        <v>-1.5550009906291962E-2</v>
      </c>
      <c r="X63">
        <f t="shared" si="30"/>
        <v>-1.5400007367134094E-2</v>
      </c>
      <c r="Y63">
        <f t="shared" si="30"/>
        <v>-1.5650011599063873E-2</v>
      </c>
      <c r="Z63">
        <f t="shared" si="30"/>
        <v>-1.5150010585784912E-2</v>
      </c>
      <c r="AA63">
        <f t="shared" si="30"/>
        <v>-1.5300005674362183E-2</v>
      </c>
      <c r="AB63">
        <f t="shared" si="30"/>
        <v>-1.5100002288818359E-2</v>
      </c>
      <c r="AC63">
        <f t="shared" si="30"/>
        <v>-1.5100002288818359E-2</v>
      </c>
      <c r="AD63">
        <f t="shared" si="30"/>
        <v>-1.4750003814697266E-2</v>
      </c>
      <c r="AE63">
        <f t="shared" si="30"/>
        <v>-1.470000296831131E-2</v>
      </c>
      <c r="AF63">
        <f t="shared" si="30"/>
        <v>-1.4800004661083221E-2</v>
      </c>
      <c r="AG63">
        <f t="shared" si="30"/>
        <v>-1.4650009572505951E-2</v>
      </c>
      <c r="AH63">
        <f t="shared" si="30"/>
        <v>-1.4450013637542725E-2</v>
      </c>
      <c r="AI63">
        <f t="shared" si="30"/>
        <v>-1.415000855922699E-2</v>
      </c>
      <c r="AJ63">
        <f t="shared" si="30"/>
        <v>-1.430000364780426E-2</v>
      </c>
      <c r="AK63">
        <f t="shared" si="30"/>
        <v>-1.4100007712841034E-2</v>
      </c>
      <c r="AL63">
        <f t="shared" si="30"/>
        <v>-1.3900011777877808E-2</v>
      </c>
      <c r="AM63">
        <f t="shared" si="30"/>
        <v>-1.3750005513429642E-2</v>
      </c>
      <c r="AN63">
        <f t="shared" si="30"/>
        <v>-1.3700008392333984E-2</v>
      </c>
      <c r="AO63">
        <f t="shared" si="30"/>
        <v>-1.3800010085105896E-2</v>
      </c>
      <c r="AP63">
        <f t="shared" si="30"/>
        <v>-1.375000923871994E-2</v>
      </c>
      <c r="AQ63">
        <f t="shared" si="30"/>
        <v>-1.365000382065773E-2</v>
      </c>
      <c r="AR63">
        <f t="shared" si="30"/>
        <v>-1.350000873208046E-2</v>
      </c>
      <c r="AS63">
        <f t="shared" si="30"/>
        <v>-1.3350009918212891E-2</v>
      </c>
      <c r="AT63">
        <f t="shared" si="30"/>
        <v>-1.3200011104345322E-2</v>
      </c>
      <c r="AU63">
        <f t="shared" si="30"/>
        <v>-1.2850012630224228E-2</v>
      </c>
      <c r="AV63">
        <f t="shared" si="30"/>
        <v>-1.2750010937452316E-2</v>
      </c>
      <c r="AW63">
        <f t="shared" si="30"/>
        <v>-1.2350007891654968E-2</v>
      </c>
      <c r="AX63">
        <f t="shared" si="30"/>
        <v>-1.2300007045269012E-2</v>
      </c>
      <c r="AY63">
        <f t="shared" si="30"/>
        <v>-1.2150008231401443E-2</v>
      </c>
      <c r="AZ63">
        <f t="shared" si="30"/>
        <v>-1.2200005352497101E-2</v>
      </c>
      <c r="BA63">
        <f t="shared" si="30"/>
        <v>-1.2200009077787399E-2</v>
      </c>
      <c r="BB63">
        <f t="shared" si="30"/>
        <v>-1.2050008401274681E-2</v>
      </c>
      <c r="BC63">
        <f t="shared" si="30"/>
        <v>-1.2050008401274681E-2</v>
      </c>
      <c r="BD63">
        <f t="shared" si="30"/>
        <v>-1.2000007554888725E-2</v>
      </c>
      <c r="BE63">
        <f t="shared" si="30"/>
        <v>-1.1850008741021156E-2</v>
      </c>
      <c r="BF63">
        <f t="shared" si="30"/>
        <v>-1.1950008571147919E-2</v>
      </c>
      <c r="BG63">
        <f t="shared" si="30"/>
        <v>-1.1850006878376007E-2</v>
      </c>
      <c r="BH63">
        <f t="shared" si="30"/>
        <v>-1.1750008910894394E-2</v>
      </c>
      <c r="BI63">
        <f t="shared" si="30"/>
        <v>-1.1850008741021156E-2</v>
      </c>
      <c r="BJ63">
        <f t="shared" si="30"/>
        <v>-1.1950008571147919E-2</v>
      </c>
      <c r="BK63">
        <f t="shared" si="30"/>
        <v>-1.1900009587407112E-2</v>
      </c>
      <c r="BL63">
        <f t="shared" si="30"/>
        <v>-1.1750008910894394E-2</v>
      </c>
      <c r="BM63">
        <f t="shared" si="30"/>
        <v>-1.1700009927153587E-2</v>
      </c>
      <c r="BN63">
        <f t="shared" si="30"/>
        <v>-1.1600006371736526E-2</v>
      </c>
      <c r="BO63">
        <f t="shared" ref="BO63:BV63" si="31">BO58-$D58</f>
        <v>-1.1700006201863289E-2</v>
      </c>
      <c r="BP63">
        <f t="shared" si="31"/>
        <v>-1.1650007218122482E-2</v>
      </c>
      <c r="BQ63">
        <f t="shared" si="31"/>
        <v>-1.1700008064508438E-2</v>
      </c>
      <c r="BR63">
        <f t="shared" si="31"/>
        <v>-1.14000104367733E-2</v>
      </c>
      <c r="BS63">
        <f t="shared" si="31"/>
        <v>-1.1750008910894394E-2</v>
      </c>
      <c r="BT63">
        <f t="shared" si="31"/>
        <v>-1.1600006371736526E-2</v>
      </c>
      <c r="BU63">
        <f t="shared" si="31"/>
        <v>-1.1700009927153587E-2</v>
      </c>
      <c r="BV63">
        <f t="shared" si="31"/>
        <v>-1.1500008404254913E-2</v>
      </c>
    </row>
    <row r="64" spans="1:74">
      <c r="A64" t="s">
        <v>208</v>
      </c>
      <c r="B64">
        <f>B59-$D59</f>
        <v>5.3400009870529175E-2</v>
      </c>
      <c r="C64">
        <f t="shared" ref="C64:BN64" si="32">C59-$D59</f>
        <v>7.9000294208526611E-3</v>
      </c>
      <c r="D64">
        <f t="shared" si="32"/>
        <v>0</v>
      </c>
      <c r="E64">
        <f t="shared" si="32"/>
        <v>6.50005042552948E-3</v>
      </c>
      <c r="F64">
        <f t="shared" si="32"/>
        <v>1.8800035119056702E-2</v>
      </c>
      <c r="G64">
        <f t="shared" si="32"/>
        <v>3.2500028610229492E-2</v>
      </c>
      <c r="H64">
        <f t="shared" si="32"/>
        <v>4.8500031232833862E-2</v>
      </c>
      <c r="I64">
        <f t="shared" si="32"/>
        <v>6.1700031161308289E-2</v>
      </c>
      <c r="J64">
        <f t="shared" si="32"/>
        <v>6.6600039601325989E-2</v>
      </c>
      <c r="K64">
        <f t="shared" si="32"/>
        <v>6.2600031495094299E-2</v>
      </c>
      <c r="L64">
        <f t="shared" si="32"/>
        <v>4.4600024819374084E-2</v>
      </c>
      <c r="M64">
        <f t="shared" si="32"/>
        <v>2.5950044393539429E-2</v>
      </c>
      <c r="N64">
        <f t="shared" si="32"/>
        <v>1.0300032794475555E-2</v>
      </c>
      <c r="O64">
        <f t="shared" si="32"/>
        <v>4.4500380754470825E-3</v>
      </c>
      <c r="P64">
        <f t="shared" si="32"/>
        <v>3.4500285983085632E-3</v>
      </c>
      <c r="Q64">
        <f t="shared" si="32"/>
        <v>4.050031304359436E-3</v>
      </c>
      <c r="R64">
        <f t="shared" si="32"/>
        <v>4.9500390887260437E-3</v>
      </c>
      <c r="S64">
        <f t="shared" si="32"/>
        <v>5.4000392556190491E-3</v>
      </c>
      <c r="T64">
        <f t="shared" si="32"/>
        <v>6.3500329852104187E-3</v>
      </c>
      <c r="U64">
        <f t="shared" si="32"/>
        <v>6.9000348448753357E-3</v>
      </c>
      <c r="V64">
        <f t="shared" si="32"/>
        <v>7.9500377178192139E-3</v>
      </c>
      <c r="W64">
        <f t="shared" si="32"/>
        <v>7.8500434756278992E-3</v>
      </c>
      <c r="X64">
        <f t="shared" si="32"/>
        <v>8.7000355124473572E-3</v>
      </c>
      <c r="Y64">
        <f t="shared" si="32"/>
        <v>9.4500482082366943E-3</v>
      </c>
      <c r="Z64">
        <f t="shared" si="32"/>
        <v>1.0200038552284241E-2</v>
      </c>
      <c r="AA64">
        <f t="shared" si="32"/>
        <v>1.0250039398670197E-2</v>
      </c>
      <c r="AB64">
        <f t="shared" si="32"/>
        <v>1.060003787279129E-2</v>
      </c>
      <c r="AC64">
        <f t="shared" si="32"/>
        <v>1.1100031435489655E-2</v>
      </c>
      <c r="AD64">
        <f t="shared" si="32"/>
        <v>1.1900030076503754E-2</v>
      </c>
      <c r="AE64">
        <f t="shared" si="32"/>
        <v>1.2400031089782715E-2</v>
      </c>
      <c r="AF64">
        <f t="shared" si="32"/>
        <v>1.2350037693977356E-2</v>
      </c>
      <c r="AG64">
        <f t="shared" si="32"/>
        <v>1.2600034475326538E-2</v>
      </c>
      <c r="AH64">
        <f t="shared" si="32"/>
        <v>1.3300027698278427E-2</v>
      </c>
      <c r="AI64">
        <f t="shared" si="32"/>
        <v>1.3600040227174759E-2</v>
      </c>
      <c r="AJ64">
        <f t="shared" si="32"/>
        <v>1.4200031757354736E-2</v>
      </c>
      <c r="AK64">
        <f t="shared" si="32"/>
        <v>1.4150034636259079E-2</v>
      </c>
      <c r="AL64">
        <f t="shared" si="32"/>
        <v>1.505003497004509E-2</v>
      </c>
      <c r="AM64">
        <f t="shared" si="32"/>
        <v>1.4850035309791565E-2</v>
      </c>
      <c r="AN64">
        <f t="shared" si="32"/>
        <v>1.5400033444166183E-2</v>
      </c>
      <c r="AO64">
        <f t="shared" si="32"/>
        <v>1.5550035983324051E-2</v>
      </c>
      <c r="AP64">
        <f t="shared" si="32"/>
        <v>1.59500353038311E-2</v>
      </c>
      <c r="AQ64">
        <f t="shared" si="32"/>
        <v>1.6300033777952194E-2</v>
      </c>
      <c r="AR64">
        <f t="shared" si="32"/>
        <v>1.6600038856267929E-2</v>
      </c>
      <c r="AS64">
        <f t="shared" si="32"/>
        <v>1.7250038683414459E-2</v>
      </c>
      <c r="AT64">
        <f t="shared" si="32"/>
        <v>1.7900034785270691E-2</v>
      </c>
      <c r="AU64">
        <f t="shared" si="32"/>
        <v>1.8150035291910172E-2</v>
      </c>
      <c r="AV64">
        <f t="shared" si="32"/>
        <v>1.8700037151575089E-2</v>
      </c>
      <c r="AW64">
        <f t="shared" si="32"/>
        <v>1.9300036132335663E-2</v>
      </c>
      <c r="AX64">
        <f t="shared" si="32"/>
        <v>1.9950032234191895E-2</v>
      </c>
      <c r="AY64">
        <f t="shared" si="32"/>
        <v>2.04000324010849E-2</v>
      </c>
      <c r="AZ64">
        <f t="shared" si="32"/>
        <v>2.050003781914711E-2</v>
      </c>
      <c r="BA64">
        <f t="shared" si="32"/>
        <v>2.1000033244490623E-2</v>
      </c>
      <c r="BB64">
        <f t="shared" si="32"/>
        <v>2.1400036290287971E-2</v>
      </c>
      <c r="BC64">
        <f t="shared" si="32"/>
        <v>2.1450037136673927E-2</v>
      </c>
      <c r="BD64">
        <f t="shared" si="32"/>
        <v>2.1700035780668259E-2</v>
      </c>
      <c r="BE64">
        <f t="shared" si="32"/>
        <v>2.1650034934282303E-2</v>
      </c>
      <c r="BF64">
        <f t="shared" si="32"/>
        <v>2.1700035780668259E-2</v>
      </c>
      <c r="BG64">
        <f t="shared" si="32"/>
        <v>2.1800033748149872E-2</v>
      </c>
      <c r="BH64">
        <f t="shared" si="32"/>
        <v>2.1900035440921783E-2</v>
      </c>
      <c r="BI64">
        <f t="shared" si="32"/>
        <v>2.2000035271048546E-2</v>
      </c>
      <c r="BJ64">
        <f t="shared" si="32"/>
        <v>2.1950036287307739E-2</v>
      </c>
      <c r="BK64">
        <f t="shared" si="32"/>
        <v>2.2200034931302071E-2</v>
      </c>
      <c r="BL64">
        <f t="shared" si="32"/>
        <v>2.2350035607814789E-2</v>
      </c>
      <c r="BM64">
        <f t="shared" si="32"/>
        <v>2.2650035098195076E-2</v>
      </c>
      <c r="BN64">
        <f t="shared" si="32"/>
        <v>2.2700035944581032E-2</v>
      </c>
      <c r="BO64">
        <f t="shared" ref="BO64:BV64" si="33">BO59-$D59</f>
        <v>2.2800037637352943E-2</v>
      </c>
      <c r="BP64">
        <f t="shared" si="33"/>
        <v>2.285003662109375E-2</v>
      </c>
      <c r="BQ64">
        <f t="shared" si="33"/>
        <v>2.2850034758448601E-2</v>
      </c>
      <c r="BR64">
        <f t="shared" si="33"/>
        <v>2.3050036281347275E-2</v>
      </c>
      <c r="BS64">
        <f t="shared" si="33"/>
        <v>2.2950038313865662E-2</v>
      </c>
      <c r="BT64">
        <f t="shared" si="33"/>
        <v>2.3050034418702126E-2</v>
      </c>
      <c r="BU64">
        <f t="shared" si="33"/>
        <v>2.3200036957859993E-2</v>
      </c>
      <c r="BV64">
        <f t="shared" si="33"/>
        <v>2.3100037127733231E-2</v>
      </c>
    </row>
    <row r="65" spans="1:74">
      <c r="A65" t="s">
        <v>209</v>
      </c>
      <c r="B65">
        <f>B53-$D53</f>
        <v>7.8749999403953552E-2</v>
      </c>
      <c r="C65">
        <f t="shared" ref="C65:BN65" si="34">C53-$D53</f>
        <v>1.6699997708201408E-2</v>
      </c>
      <c r="D65">
        <f t="shared" si="34"/>
        <v>0</v>
      </c>
      <c r="E65">
        <f t="shared" si="34"/>
        <v>9.9999457597732544E-4</v>
      </c>
      <c r="F65">
        <f t="shared" si="34"/>
        <v>1.0849999263882637E-2</v>
      </c>
      <c r="G65">
        <f t="shared" si="34"/>
        <v>2.319999597966671E-2</v>
      </c>
      <c r="H65">
        <f t="shared" si="34"/>
        <v>3.8499999791383743E-2</v>
      </c>
      <c r="I65">
        <f t="shared" si="34"/>
        <v>5.1049996167421341E-2</v>
      </c>
      <c r="J65">
        <f>J53-$D53</f>
        <v>5.4449997842311859E-2</v>
      </c>
      <c r="K65">
        <f t="shared" si="34"/>
        <v>4.7250000759959221E-2</v>
      </c>
      <c r="L65">
        <f t="shared" si="34"/>
        <v>2.424999512732029E-2</v>
      </c>
      <c r="M65">
        <f t="shared" si="34"/>
        <v>1.2999940663576126E-3</v>
      </c>
      <c r="N65">
        <f t="shared" si="34"/>
        <v>-1.885000616312027E-2</v>
      </c>
      <c r="O65">
        <f t="shared" si="34"/>
        <v>-2.7000002562999725E-2</v>
      </c>
      <c r="P65">
        <f t="shared" si="34"/>
        <v>-2.9750002548098564E-2</v>
      </c>
      <c r="Q65">
        <f t="shared" si="34"/>
        <v>-2.9850004240870476E-2</v>
      </c>
      <c r="R65">
        <f t="shared" si="34"/>
        <v>-2.9850002378225327E-2</v>
      </c>
      <c r="S65">
        <f t="shared" si="34"/>
        <v>-2.8700003400444984E-2</v>
      </c>
      <c r="T65">
        <f t="shared" si="34"/>
        <v>-3.0400002375245094E-2</v>
      </c>
      <c r="U65">
        <f t="shared" si="34"/>
        <v>-2.9100004583597183E-2</v>
      </c>
      <c r="V65">
        <f t="shared" si="34"/>
        <v>-2.9650002717971802E-2</v>
      </c>
      <c r="W65">
        <f t="shared" si="34"/>
        <v>-2.9800001531839371E-2</v>
      </c>
      <c r="X65">
        <f t="shared" si="34"/>
        <v>-2.9700003564357758E-2</v>
      </c>
      <c r="Y65">
        <f t="shared" si="34"/>
        <v>-2.9950004070997238E-2</v>
      </c>
      <c r="Z65">
        <f t="shared" si="34"/>
        <v>-3.0400004237890244E-2</v>
      </c>
      <c r="AA65">
        <f t="shared" si="34"/>
        <v>-2.9750002548098564E-2</v>
      </c>
      <c r="AB65">
        <f t="shared" si="34"/>
        <v>-2.915000356733799E-2</v>
      </c>
      <c r="AC65">
        <f t="shared" si="34"/>
        <v>-2.8800005093216896E-2</v>
      </c>
      <c r="AD65">
        <f t="shared" si="34"/>
        <v>-2.9250003397464752E-2</v>
      </c>
      <c r="AE65">
        <f t="shared" si="34"/>
        <v>-2.9300004243850708E-2</v>
      </c>
      <c r="AF65">
        <f t="shared" si="34"/>
        <v>-2.9050003737211227E-2</v>
      </c>
      <c r="AG65">
        <f t="shared" si="34"/>
        <v>-2.9250003397464752E-2</v>
      </c>
      <c r="AH65">
        <f t="shared" si="34"/>
        <v>-2.9300004243850708E-2</v>
      </c>
      <c r="AI65">
        <f t="shared" si="34"/>
        <v>-2.9300002381205559E-2</v>
      </c>
      <c r="AJ65">
        <f t="shared" si="34"/>
        <v>-2.9900003224611282E-2</v>
      </c>
      <c r="AK65">
        <f t="shared" si="34"/>
        <v>-2.940000407397747E-2</v>
      </c>
      <c r="AL65">
        <f t="shared" si="34"/>
        <v>-2.9000004753470421E-2</v>
      </c>
      <c r="AM65">
        <f t="shared" si="34"/>
        <v>-2.940000407397747E-2</v>
      </c>
      <c r="AN65">
        <f t="shared" si="34"/>
        <v>-2.9750004410743713E-2</v>
      </c>
      <c r="AO65">
        <f t="shared" si="34"/>
        <v>-2.9100002720952034E-2</v>
      </c>
      <c r="AP65">
        <f t="shared" si="34"/>
        <v>-2.915000356733799E-2</v>
      </c>
      <c r="AQ65">
        <f t="shared" si="34"/>
        <v>-2.9400002211332321E-2</v>
      </c>
      <c r="AR65">
        <f t="shared" si="34"/>
        <v>-2.9250003397464752E-2</v>
      </c>
      <c r="AS65">
        <f t="shared" si="34"/>
        <v>-2.9000004753470421E-2</v>
      </c>
      <c r="AT65">
        <f t="shared" si="34"/>
        <v>-2.9650002717971802E-2</v>
      </c>
      <c r="AU65">
        <f t="shared" si="34"/>
        <v>-2.9650004580616951E-2</v>
      </c>
      <c r="AV65">
        <f t="shared" si="34"/>
        <v>-2.9250003397464752E-2</v>
      </c>
      <c r="AW65">
        <f t="shared" si="34"/>
        <v>-2.9250003397464752E-2</v>
      </c>
      <c r="AX65">
        <f t="shared" si="34"/>
        <v>-2.9550004750490189E-2</v>
      </c>
      <c r="AY65">
        <f t="shared" si="34"/>
        <v>-2.915000356733799E-2</v>
      </c>
      <c r="AZ65">
        <f t="shared" si="34"/>
        <v>-2.9150005429983139E-2</v>
      </c>
      <c r="BA65">
        <f t="shared" si="34"/>
        <v>-2.9300004243850708E-2</v>
      </c>
      <c r="BB65">
        <f t="shared" si="34"/>
        <v>-2.8800003230571747E-2</v>
      </c>
      <c r="BC65">
        <f t="shared" si="34"/>
        <v>-2.9050005599856377E-2</v>
      </c>
      <c r="BD65">
        <f t="shared" si="34"/>
        <v>-2.915000356733799E-2</v>
      </c>
      <c r="BE65">
        <f t="shared" si="34"/>
        <v>-2.9050003737211227E-2</v>
      </c>
      <c r="BF65">
        <f t="shared" si="34"/>
        <v>-2.8950003907084465E-2</v>
      </c>
      <c r="BG65">
        <f t="shared" si="34"/>
        <v>-2.9300004243850708E-2</v>
      </c>
      <c r="BH65">
        <f t="shared" si="34"/>
        <v>-2.9000004753470421E-2</v>
      </c>
      <c r="BI65">
        <f t="shared" si="34"/>
        <v>-2.915000356733799E-2</v>
      </c>
      <c r="BJ65">
        <f t="shared" si="34"/>
        <v>-2.9350003227591515E-2</v>
      </c>
      <c r="BK65">
        <f t="shared" si="34"/>
        <v>-2.9000004753470421E-2</v>
      </c>
      <c r="BL65">
        <f t="shared" si="34"/>
        <v>-2.9350001364946365E-2</v>
      </c>
      <c r="BM65">
        <f t="shared" si="34"/>
        <v>-2.8950002044439316E-2</v>
      </c>
      <c r="BN65">
        <f t="shared" si="34"/>
        <v>-2.9100002720952034E-2</v>
      </c>
      <c r="BO65">
        <f t="shared" ref="BO65:BV65" si="35">BO53-$D53</f>
        <v>-2.9350003227591515E-2</v>
      </c>
      <c r="BP65">
        <f t="shared" si="35"/>
        <v>-2.9100004583597183E-2</v>
      </c>
      <c r="BQ65">
        <f t="shared" si="35"/>
        <v>-2.8900003060698509E-2</v>
      </c>
      <c r="BR65">
        <f t="shared" si="35"/>
        <v>-2.9200004413723946E-2</v>
      </c>
      <c r="BS65">
        <f t="shared" si="35"/>
        <v>-2.9300004243850708E-2</v>
      </c>
      <c r="BT65">
        <f t="shared" si="35"/>
        <v>-2.9250003397464752E-2</v>
      </c>
      <c r="BU65">
        <f t="shared" si="35"/>
        <v>-2.915000356733799E-2</v>
      </c>
      <c r="BV65">
        <f t="shared" si="35"/>
        <v>-2.9150001704692841E-2</v>
      </c>
    </row>
    <row r="67" spans="1:74">
      <c r="J67">
        <f>AVERAGE(J63:J65)</f>
        <v>5.9016682207584381E-2</v>
      </c>
      <c r="K67">
        <f>J67^-1</f>
        <v>16.944361536329936</v>
      </c>
    </row>
    <row r="70" spans="1:74">
      <c r="D70" t="s">
        <v>253</v>
      </c>
      <c r="E70">
        <v>0.59845000505447388</v>
      </c>
      <c r="F70">
        <v>0.40489999949932098</v>
      </c>
    </row>
    <row r="71" spans="1:74">
      <c r="D71" t="s">
        <v>254</v>
      </c>
      <c r="E71">
        <v>0.56859999895095825</v>
      </c>
      <c r="F71">
        <v>0.38814999163150787</v>
      </c>
    </row>
    <row r="76" spans="1:74" ht="70">
      <c r="D76" t="s">
        <v>196</v>
      </c>
      <c r="E76">
        <v>250</v>
      </c>
      <c r="F76">
        <v>280</v>
      </c>
      <c r="J76" t="s">
        <v>218</v>
      </c>
      <c r="K76" t="s">
        <v>217</v>
      </c>
      <c r="O76" t="s">
        <v>219</v>
      </c>
      <c r="P76" t="s">
        <v>220</v>
      </c>
      <c r="W76" t="s">
        <v>221</v>
      </c>
      <c r="X76" s="8" t="s">
        <v>222</v>
      </c>
      <c r="Y76" s="8" t="s">
        <v>223</v>
      </c>
      <c r="Z76" s="8" t="s">
        <v>224</v>
      </c>
      <c r="AA76" s="8" t="s">
        <v>225</v>
      </c>
      <c r="AB76" s="8" t="s">
        <v>226</v>
      </c>
      <c r="AC76" s="8" t="s">
        <v>227</v>
      </c>
      <c r="AD76" s="8" t="s">
        <v>228</v>
      </c>
      <c r="AE76" s="8" t="s">
        <v>229</v>
      </c>
      <c r="AF76" s="8" t="s">
        <v>230</v>
      </c>
    </row>
    <row r="77" spans="1:74" ht="15">
      <c r="A77" s="9"/>
      <c r="B77" t="s">
        <v>242</v>
      </c>
      <c r="C77" t="s">
        <v>243</v>
      </c>
      <c r="D77" t="s">
        <v>210</v>
      </c>
      <c r="E77">
        <v>4.6199999749660492E-2</v>
      </c>
      <c r="F77">
        <v>2.5550000369548798E-2</v>
      </c>
      <c r="I77">
        <v>0</v>
      </c>
      <c r="J77">
        <v>0</v>
      </c>
      <c r="K77">
        <v>0</v>
      </c>
      <c r="N77">
        <v>0</v>
      </c>
      <c r="O77">
        <v>0</v>
      </c>
      <c r="P77">
        <v>0</v>
      </c>
      <c r="W77" s="9" t="s">
        <v>232</v>
      </c>
      <c r="X77">
        <v>7.9000000000000181</v>
      </c>
      <c r="Y77">
        <v>1.4999999999998348</v>
      </c>
      <c r="Z77">
        <v>74.500000000000014</v>
      </c>
      <c r="AA77" s="10">
        <v>3.8525216413915153</v>
      </c>
      <c r="AB77" s="12">
        <v>4.1988546486675737</v>
      </c>
      <c r="AC77" s="10">
        <v>0.18644564626850191</v>
      </c>
      <c r="AD77" s="11">
        <v>91485285000000</v>
      </c>
      <c r="AE77" s="11">
        <v>86308313700000</v>
      </c>
      <c r="AF77" s="7">
        <v>915400560009.5</v>
      </c>
    </row>
    <row r="78" spans="1:74" ht="15">
      <c r="A78" t="s">
        <v>98</v>
      </c>
      <c r="B78" s="7">
        <v>0.45924144610049999</v>
      </c>
      <c r="C78" s="7">
        <v>0.25140109435874997</v>
      </c>
      <c r="D78" t="s">
        <v>211</v>
      </c>
      <c r="E78">
        <v>-4.2000003159046173E-3</v>
      </c>
      <c r="F78">
        <v>-3.1000003218650818E-3</v>
      </c>
      <c r="I78" s="7">
        <v>9990112560009.5</v>
      </c>
      <c r="J78">
        <v>4.6199999749660492E-2</v>
      </c>
      <c r="K78">
        <v>2.5550000369548798E-2</v>
      </c>
      <c r="N78" s="7">
        <v>10082555045009</v>
      </c>
      <c r="O78">
        <v>3.529999777674675E-2</v>
      </c>
      <c r="P78">
        <v>1.8699998036026955E-2</v>
      </c>
      <c r="W78" s="9" t="s">
        <v>233</v>
      </c>
      <c r="X78">
        <v>153.39999999999998</v>
      </c>
      <c r="Y78">
        <v>4.8000000000001251</v>
      </c>
      <c r="AA78" s="10">
        <v>3.8525216413915153</v>
      </c>
      <c r="AB78" s="12">
        <v>4.0667541377127172</v>
      </c>
      <c r="AC78" s="10">
        <v>0.45581579869911082</v>
      </c>
      <c r="AD78" s="11">
        <v>91485285000000</v>
      </c>
      <c r="AE78" s="11">
        <v>76955008700000</v>
      </c>
      <c r="AF78" s="7">
        <v>493382400009.5</v>
      </c>
    </row>
    <row r="79" spans="1:74" ht="15">
      <c r="A79" t="s">
        <v>244</v>
      </c>
      <c r="B79" s="7">
        <v>0.424367919747</v>
      </c>
      <c r="C79" s="7">
        <v>0.23231038997249998</v>
      </c>
      <c r="D79" t="s">
        <v>212</v>
      </c>
      <c r="E79">
        <v>-7.5000021606683731E-3</v>
      </c>
      <c r="F79">
        <v>-5.0000008195638657E-3</v>
      </c>
      <c r="I79" s="11">
        <v>91485285000000</v>
      </c>
      <c r="J79">
        <v>0.53280001133680344</v>
      </c>
      <c r="K79">
        <v>0.29109999164938927</v>
      </c>
      <c r="N79" s="11">
        <v>89126845500000</v>
      </c>
      <c r="O79">
        <v>0.53269999474287033</v>
      </c>
      <c r="P79">
        <v>0.2917499952018261</v>
      </c>
      <c r="W79" s="9" t="s">
        <v>234</v>
      </c>
      <c r="X79">
        <v>11.700000000000044</v>
      </c>
      <c r="Y79">
        <v>3.1999999999999797</v>
      </c>
      <c r="Z79">
        <v>168.10000000000014</v>
      </c>
      <c r="AA79" s="10">
        <v>4.1724347861140965</v>
      </c>
      <c r="AB79" s="12">
        <v>4.1488862942487001</v>
      </c>
      <c r="AC79" s="10">
        <v>0.27374684774056079</v>
      </c>
      <c r="AD79" s="11">
        <v>89126845500000</v>
      </c>
      <c r="AE79" s="11">
        <v>77235359250000</v>
      </c>
      <c r="AF79" s="7">
        <v>1609916375009</v>
      </c>
    </row>
    <row r="80" spans="1:74" ht="15">
      <c r="A80" t="s">
        <v>245</v>
      </c>
      <c r="B80" s="7">
        <v>0.52994822334299996</v>
      </c>
      <c r="C80" s="7">
        <v>0.29010788210249999</v>
      </c>
      <c r="D80" t="s">
        <v>213</v>
      </c>
      <c r="E80">
        <v>3.529999777674675E-2</v>
      </c>
      <c r="F80">
        <v>1.8699998036026955E-2</v>
      </c>
      <c r="W80" s="9" t="s">
        <v>235</v>
      </c>
      <c r="X80">
        <v>55.400000000000119</v>
      </c>
      <c r="Y80">
        <v>11.900000000000027</v>
      </c>
      <c r="AA80" s="10">
        <v>4.1724347861140965</v>
      </c>
      <c r="AB80" s="12">
        <v>3.9564789538711311</v>
      </c>
      <c r="AC80" s="10">
        <v>0.5528809228867293</v>
      </c>
      <c r="AD80" s="11">
        <v>89126845500000</v>
      </c>
      <c r="AE80" s="11">
        <v>71370319500000</v>
      </c>
      <c r="AF80" s="7">
        <v>968684090009</v>
      </c>
    </row>
    <row r="81" spans="1:32" ht="15">
      <c r="D81" t="s">
        <v>214</v>
      </c>
      <c r="E81">
        <v>-5.9000011533498764E-3</v>
      </c>
      <c r="F81">
        <v>-4.6000014990568161E-3</v>
      </c>
      <c r="W81" s="9"/>
      <c r="AA81" s="10"/>
      <c r="AB81" s="10"/>
      <c r="AC81" s="10"/>
      <c r="AD81" s="11"/>
      <c r="AE81" s="13"/>
      <c r="AF81" s="11"/>
    </row>
    <row r="82" spans="1:32" ht="15">
      <c r="A82" s="9" t="s">
        <v>236</v>
      </c>
      <c r="D82" t="s">
        <v>215</v>
      </c>
      <c r="E82">
        <v>8.9999847114086151E-4</v>
      </c>
      <c r="F82">
        <v>1.2999996542930603E-3</v>
      </c>
      <c r="W82" s="9"/>
      <c r="AA82" s="10"/>
      <c r="AB82" s="10"/>
      <c r="AC82" s="10"/>
      <c r="AD82" s="11"/>
      <c r="AE82" s="13"/>
      <c r="AF82" s="7"/>
    </row>
    <row r="83" spans="1:32">
      <c r="D83" t="s">
        <v>216</v>
      </c>
      <c r="E83">
        <v>1.1049998924136162E-2</v>
      </c>
      <c r="F83">
        <v>3.7250000983476639E-2</v>
      </c>
      <c r="W83" s="9"/>
      <c r="AA83" s="10"/>
      <c r="AB83" s="10"/>
      <c r="AC83" s="10"/>
      <c r="AD83" s="7"/>
      <c r="AE83" s="13"/>
      <c r="AF83" s="7"/>
    </row>
    <row r="84" spans="1:32" ht="56">
      <c r="A84" s="9"/>
      <c r="B84" t="s">
        <v>246</v>
      </c>
      <c r="C84" t="s">
        <v>247</v>
      </c>
      <c r="D84" s="3" t="s">
        <v>201</v>
      </c>
      <c r="E84">
        <v>0</v>
      </c>
      <c r="F84">
        <v>0</v>
      </c>
      <c r="W84" s="9"/>
      <c r="Y84" s="8" t="s">
        <v>228</v>
      </c>
      <c r="Z84" s="8" t="s">
        <v>229</v>
      </c>
      <c r="AA84" s="8"/>
      <c r="AB84" s="10"/>
      <c r="AC84" s="10"/>
      <c r="AD84" s="7"/>
      <c r="AE84" s="13"/>
      <c r="AF84" s="7"/>
    </row>
    <row r="85" spans="1:32" ht="15">
      <c r="A85" t="s">
        <v>98</v>
      </c>
      <c r="B85" s="7">
        <v>0.50145130259699999</v>
      </c>
      <c r="C85" s="7">
        <v>0.27402889599750002</v>
      </c>
      <c r="W85" s="9"/>
      <c r="X85" s="9" t="s">
        <v>232</v>
      </c>
      <c r="Y85" s="11">
        <v>91485285000000</v>
      </c>
      <c r="Z85" s="11">
        <v>86308313700000</v>
      </c>
      <c r="AA85" s="11"/>
      <c r="AB85" s="10"/>
      <c r="AC85" s="12"/>
    </row>
    <row r="86" spans="1:32" ht="15">
      <c r="A86" t="s">
        <v>244</v>
      </c>
      <c r="B86" s="7">
        <v>0.44710860054700002</v>
      </c>
      <c r="C86" s="7">
        <v>0.24433215262250002</v>
      </c>
      <c r="D86" t="s">
        <v>241</v>
      </c>
      <c r="E86">
        <v>250</v>
      </c>
      <c r="F86">
        <v>280</v>
      </c>
      <c r="W86" s="9"/>
      <c r="X86" s="9" t="s">
        <v>233</v>
      </c>
      <c r="Y86" s="11">
        <v>91485285000000</v>
      </c>
      <c r="Z86" s="11">
        <v>76955008700000</v>
      </c>
      <c r="AA86" s="11"/>
      <c r="AB86" s="10"/>
      <c r="AC86" s="12"/>
    </row>
    <row r="87" spans="1:32" ht="15">
      <c r="A87" t="s">
        <v>245</v>
      </c>
      <c r="B87" s="7">
        <v>0.53152950585000003</v>
      </c>
      <c r="C87" s="7">
        <v>0.290465779875</v>
      </c>
      <c r="D87" t="s">
        <v>231</v>
      </c>
      <c r="E87">
        <v>1.4999881386756897E-4</v>
      </c>
      <c r="F87">
        <v>6.4999982714653015E-4</v>
      </c>
      <c r="W87" s="9"/>
      <c r="X87" s="9" t="s">
        <v>234</v>
      </c>
      <c r="Y87" s="11">
        <v>89126845500000</v>
      </c>
      <c r="Z87" s="11">
        <v>77235359250000</v>
      </c>
      <c r="AA87" s="11"/>
      <c r="AB87" s="10"/>
      <c r="AC87" s="12"/>
    </row>
    <row r="88" spans="1:32" ht="15">
      <c r="D88" t="s">
        <v>237</v>
      </c>
      <c r="E88">
        <v>0.56024999171495438</v>
      </c>
      <c r="F88">
        <v>0.36324999108910561</v>
      </c>
      <c r="W88" s="9"/>
      <c r="X88" s="9" t="s">
        <v>235</v>
      </c>
      <c r="Y88" s="11">
        <v>89126845500000</v>
      </c>
      <c r="Z88" s="11">
        <v>71370319500000</v>
      </c>
      <c r="AA88" s="11"/>
      <c r="AB88" s="10"/>
      <c r="AC88" s="12"/>
    </row>
    <row r="89" spans="1:32" ht="15">
      <c r="D89" t="s">
        <v>238</v>
      </c>
      <c r="E89">
        <v>0.51329997926950455</v>
      </c>
      <c r="F89">
        <v>0.35174999013543129</v>
      </c>
      <c r="W89" s="9"/>
      <c r="AA89" s="10"/>
      <c r="AB89" s="12"/>
      <c r="AC89" s="10"/>
      <c r="AD89" s="11"/>
      <c r="AE89" s="7"/>
      <c r="AF89" s="7"/>
    </row>
    <row r="90" spans="1:32" ht="15">
      <c r="D90" t="s">
        <v>239</v>
      </c>
      <c r="E90">
        <v>0.54775000363588333</v>
      </c>
      <c r="F90">
        <v>0.35889999940991402</v>
      </c>
      <c r="W90" s="9"/>
      <c r="AA90" s="10"/>
      <c r="AB90" s="12"/>
      <c r="AC90" s="10"/>
      <c r="AD90" s="7"/>
      <c r="AE90" s="7"/>
      <c r="AF90" s="7"/>
    </row>
    <row r="91" spans="1:32" ht="15">
      <c r="D91" t="s">
        <v>240</v>
      </c>
      <c r="E91">
        <v>0.51789999753236771</v>
      </c>
      <c r="F91">
        <v>0.34214999154210091</v>
      </c>
      <c r="W91" s="9"/>
      <c r="Y91" s="12"/>
      <c r="AA91" s="10"/>
      <c r="AB91" s="12"/>
      <c r="AC91" s="10"/>
      <c r="AD91" s="7"/>
      <c r="AE91" s="7"/>
      <c r="AF91" s="7"/>
    </row>
    <row r="92" spans="1:32" ht="15">
      <c r="D92" s="3" t="s">
        <v>201</v>
      </c>
      <c r="E92">
        <v>0</v>
      </c>
      <c r="F92">
        <v>0</v>
      </c>
      <c r="I92">
        <v>250</v>
      </c>
      <c r="J92">
        <v>280</v>
      </c>
      <c r="W92" s="9"/>
      <c r="AA92" s="10"/>
      <c r="AB92" s="12"/>
      <c r="AC92" s="10"/>
      <c r="AD92" s="7"/>
      <c r="AE92" s="7"/>
      <c r="AF92" s="7"/>
    </row>
    <row r="93" spans="1:32" ht="15">
      <c r="H93" t="s">
        <v>231</v>
      </c>
      <c r="I93">
        <v>5.0850000232458115E-2</v>
      </c>
      <c r="J93">
        <v>4.6649999916553497E-2</v>
      </c>
      <c r="K93">
        <f>I93-I$98</f>
        <v>1.4999881386756897E-4</v>
      </c>
      <c r="L93">
        <f>J93-J$98</f>
        <v>6.4999982714653015E-4</v>
      </c>
      <c r="W93" s="9"/>
      <c r="X93" t="s">
        <v>242</v>
      </c>
      <c r="Y93" t="s">
        <v>243</v>
      </c>
      <c r="AA93" s="10"/>
      <c r="AB93" s="12" t="s">
        <v>252</v>
      </c>
      <c r="AC93" s="10"/>
      <c r="AD93" s="7"/>
      <c r="AE93" s="7"/>
      <c r="AF93" s="7"/>
    </row>
    <row r="94" spans="1:32">
      <c r="D94" t="s">
        <v>248</v>
      </c>
      <c r="H94" t="s">
        <v>237</v>
      </c>
      <c r="I94">
        <v>0.61094999313354492</v>
      </c>
      <c r="J94">
        <v>0.40924999117851257</v>
      </c>
      <c r="K94">
        <f>I94-I$98</f>
        <v>0.56024999171495438</v>
      </c>
      <c r="L94">
        <f>J94-J$98</f>
        <v>0.36324999108910561</v>
      </c>
      <c r="W94" t="s">
        <v>98</v>
      </c>
      <c r="X94" s="7">
        <f>$AC$95*Z87-$AC$96</f>
        <v>0.45924144610049999</v>
      </c>
      <c r="Y94" s="7">
        <f>$AD$95*Z87-$AD$96</f>
        <v>0.25140109435874997</v>
      </c>
      <c r="AB94" s="7"/>
      <c r="AC94" s="7">
        <v>250</v>
      </c>
      <c r="AD94" s="7">
        <v>280</v>
      </c>
    </row>
    <row r="95" spans="1:32">
      <c r="D95" t="s">
        <v>198</v>
      </c>
      <c r="E95">
        <v>250</v>
      </c>
      <c r="F95">
        <v>280</v>
      </c>
      <c r="H95" t="s">
        <v>238</v>
      </c>
      <c r="I95">
        <v>0.56399998068809509</v>
      </c>
      <c r="J95">
        <v>0.39774999022483826</v>
      </c>
      <c r="K95">
        <f>I95-I$98</f>
        <v>0.51329997926950455</v>
      </c>
      <c r="L95">
        <f>J95-J$98</f>
        <v>0.35174999013543129</v>
      </c>
      <c r="W95" t="s">
        <v>244</v>
      </c>
      <c r="X95" s="7">
        <f>$AC$95*Z88-$AC$96</f>
        <v>0.424367919747</v>
      </c>
      <c r="Y95" s="7">
        <f t="shared" ref="Y95:Y96" si="36">$AD$95*Z88-$AD$96</f>
        <v>0.23231038997249998</v>
      </c>
      <c r="AB95" t="s">
        <v>255</v>
      </c>
      <c r="AC95" s="7">
        <v>5.946E-15</v>
      </c>
      <c r="AD95" s="7">
        <v>3.2549999999999998E-15</v>
      </c>
    </row>
    <row r="96" spans="1:32">
      <c r="D96" t="s">
        <v>180</v>
      </c>
      <c r="E96">
        <v>3.2550003379583359E-2</v>
      </c>
      <c r="F96">
        <v>8.7000001221895218E-2</v>
      </c>
      <c r="H96" t="s">
        <v>239</v>
      </c>
      <c r="I96">
        <v>0.59845000505447388</v>
      </c>
      <c r="J96">
        <v>0.40489999949932098</v>
      </c>
      <c r="K96">
        <f>I96-I$98</f>
        <v>0.54775000363588333</v>
      </c>
      <c r="L96">
        <f>J96-J$98</f>
        <v>0.35889999940991402</v>
      </c>
      <c r="W96" t="s">
        <v>245</v>
      </c>
      <c r="X96" s="7">
        <f>$AC$95*Y87-$AC$96</f>
        <v>0.52994822334299996</v>
      </c>
      <c r="Y96" s="7">
        <f>$AD$95*Y87-$AD$96</f>
        <v>0.29010788210249999</v>
      </c>
      <c r="AB96" t="s">
        <v>256</v>
      </c>
      <c r="AC96" s="7">
        <v>0</v>
      </c>
      <c r="AD96" s="7">
        <v>0</v>
      </c>
    </row>
    <row r="97" spans="2:30">
      <c r="D97" t="s">
        <v>181</v>
      </c>
      <c r="E97">
        <v>0.53280001133680344</v>
      </c>
      <c r="F97">
        <v>0.29109999164938927</v>
      </c>
      <c r="H97" t="s">
        <v>240</v>
      </c>
      <c r="I97">
        <v>0.56859999895095825</v>
      </c>
      <c r="J97">
        <v>0.38814999163150787</v>
      </c>
      <c r="K97">
        <f>I97-I$98</f>
        <v>0.51789999753236771</v>
      </c>
      <c r="L97">
        <f>J97-J$98</f>
        <v>0.34214999154210091</v>
      </c>
    </row>
    <row r="98" spans="2:30">
      <c r="D98" t="s">
        <v>182</v>
      </c>
      <c r="E98">
        <v>0.53269999474287033</v>
      </c>
      <c r="F98">
        <v>0.2917499952018261</v>
      </c>
      <c r="I98">
        <v>5.0700001418590546E-2</v>
      </c>
      <c r="J98">
        <v>4.6000000089406967E-2</v>
      </c>
      <c r="K98">
        <f>I98-I$98</f>
        <v>0</v>
      </c>
      <c r="L98">
        <f>J98-J$98</f>
        <v>0</v>
      </c>
      <c r="W98" s="9" t="s">
        <v>236</v>
      </c>
    </row>
    <row r="99" spans="2:30">
      <c r="D99" t="s">
        <v>197</v>
      </c>
      <c r="E99">
        <v>0.50869997590780258</v>
      </c>
      <c r="F99">
        <v>0.3335999958217144</v>
      </c>
      <c r="I99">
        <v>5.0700001418590546E-2</v>
      </c>
      <c r="J99">
        <v>4.6000000089406967E-2</v>
      </c>
    </row>
    <row r="100" spans="2:30">
      <c r="D100" t="s">
        <v>186</v>
      </c>
      <c r="E100">
        <v>0.54640000313520432</v>
      </c>
      <c r="F100">
        <v>0.36145001277327538</v>
      </c>
      <c r="W100" s="9"/>
      <c r="X100" t="s">
        <v>246</v>
      </c>
      <c r="Y100" t="s">
        <v>247</v>
      </c>
      <c r="Z100" t="s">
        <v>175</v>
      </c>
    </row>
    <row r="101" spans="2:30">
      <c r="W101" t="s">
        <v>98</v>
      </c>
      <c r="X101" s="7">
        <f>$AC$102*Z85-$AC$103</f>
        <v>0.50145130259699999</v>
      </c>
      <c r="Y101" s="7">
        <f>$AD$102*Z85 - $AD$103</f>
        <v>0.27402889599750002</v>
      </c>
      <c r="AC101">
        <v>250</v>
      </c>
      <c r="AD101">
        <v>280</v>
      </c>
    </row>
    <row r="102" spans="2:30">
      <c r="D102" t="s">
        <v>201</v>
      </c>
      <c r="E102">
        <v>5.0700001418590546E-2</v>
      </c>
      <c r="F102">
        <v>4.6000000089406967E-2</v>
      </c>
      <c r="W102" t="s">
        <v>244</v>
      </c>
      <c r="X102" s="7">
        <f>$AC$102*Z86-$AC$103</f>
        <v>0.44710860054700002</v>
      </c>
      <c r="Y102" s="7">
        <f>$AD$102*Z86 - $AD$103</f>
        <v>0.24433215262250002</v>
      </c>
      <c r="AB102" t="s">
        <v>255</v>
      </c>
      <c r="AC102" s="7">
        <v>5.8100000000000001E-15</v>
      </c>
      <c r="AD102" s="7">
        <v>3.1750000000000001E-15</v>
      </c>
    </row>
    <row r="103" spans="2:30">
      <c r="W103" t="s">
        <v>245</v>
      </c>
      <c r="X103" s="7">
        <f>$AC$102*Y85-$AC$103</f>
        <v>0.53152950585000003</v>
      </c>
      <c r="Y103" s="7">
        <f>$AD$102*Y86 - $AD$103</f>
        <v>0.290465779875</v>
      </c>
      <c r="AB103" t="s">
        <v>256</v>
      </c>
      <c r="AC103">
        <v>0</v>
      </c>
      <c r="AD103">
        <v>0</v>
      </c>
    </row>
    <row r="105" spans="2:30">
      <c r="D105" t="s">
        <v>249</v>
      </c>
    </row>
    <row r="106" spans="2:30">
      <c r="D106" t="s">
        <v>198</v>
      </c>
      <c r="E106">
        <v>250</v>
      </c>
      <c r="F106">
        <v>280</v>
      </c>
      <c r="H106" t="s">
        <v>175</v>
      </c>
      <c r="I106" t="s">
        <v>257</v>
      </c>
    </row>
    <row r="107" spans="2:30">
      <c r="D107" t="s">
        <v>180</v>
      </c>
      <c r="E107" s="14">
        <v>3.2550003379583359E-2</v>
      </c>
      <c r="F107" s="14">
        <v>8.7000001221895218E-2</v>
      </c>
      <c r="H107" s="14">
        <f>F107-E107</f>
        <v>5.4449997842311859E-2</v>
      </c>
      <c r="I107">
        <f>H107*$L$107+$L$108</f>
        <v>1.0060386103913188</v>
      </c>
      <c r="K107" t="s">
        <v>255</v>
      </c>
      <c r="L107">
        <v>18.356999999999999</v>
      </c>
    </row>
    <row r="108" spans="2:30">
      <c r="D108" t="s">
        <v>216</v>
      </c>
      <c r="E108" s="14">
        <v>1.1049998924136162E-2</v>
      </c>
      <c r="F108" s="14">
        <v>3.7250000983476639E-2</v>
      </c>
      <c r="H108" s="14">
        <f t="shared" ref="H108:H114" si="37">F108-E108</f>
        <v>2.6200002059340477E-2</v>
      </c>
      <c r="I108">
        <f t="shared" ref="I108:I114" si="38">H108*$L$107+$L$108</f>
        <v>0.48745343780331313</v>
      </c>
      <c r="K108" t="s">
        <v>256</v>
      </c>
      <c r="L108">
        <v>6.4999999999999997E-3</v>
      </c>
    </row>
    <row r="109" spans="2:30">
      <c r="B109" t="s">
        <v>237</v>
      </c>
      <c r="C109">
        <v>0.56024999171495438</v>
      </c>
      <c r="D109">
        <v>0.36324999108910561</v>
      </c>
      <c r="E109" s="14">
        <f>C109-B85</f>
        <v>5.8798689117954384E-2</v>
      </c>
      <c r="F109" s="14">
        <f>D109-C85</f>
        <v>8.9221095091605584E-2</v>
      </c>
      <c r="H109" s="14">
        <f t="shared" si="37"/>
        <v>3.0422405973651201E-2</v>
      </c>
      <c r="I109">
        <f t="shared" si="38"/>
        <v>0.56496410645831507</v>
      </c>
    </row>
    <row r="110" spans="2:30">
      <c r="B110" t="s">
        <v>238</v>
      </c>
      <c r="C110">
        <v>0.51329997926950455</v>
      </c>
      <c r="D110">
        <v>0.35174999013543129</v>
      </c>
      <c r="E110" s="14">
        <f>C110-B86</f>
        <v>6.6191378722504524E-2</v>
      </c>
      <c r="F110" s="14">
        <f>D110-C86</f>
        <v>0.10741783751293127</v>
      </c>
      <c r="H110" s="14">
        <f t="shared" si="37"/>
        <v>4.1226458790426745E-2</v>
      </c>
      <c r="I110">
        <f t="shared" si="38"/>
        <v>0.76329410401586373</v>
      </c>
    </row>
    <row r="111" spans="2:30">
      <c r="B111" t="s">
        <v>239</v>
      </c>
      <c r="C111">
        <v>0.54775000363588333</v>
      </c>
      <c r="D111">
        <v>0.35889999940991402</v>
      </c>
      <c r="E111" s="14">
        <f>C111-B78</f>
        <v>8.8508557535383336E-2</v>
      </c>
      <c r="F111" s="14">
        <f>D111-C78</f>
        <v>0.10749890505116405</v>
      </c>
      <c r="H111" s="14">
        <f t="shared" si="37"/>
        <v>1.8990347515780714E-2</v>
      </c>
      <c r="I111">
        <f t="shared" si="38"/>
        <v>0.35510580934718655</v>
      </c>
    </row>
    <row r="112" spans="2:30">
      <c r="B112" t="s">
        <v>240</v>
      </c>
      <c r="C112">
        <v>0.51789999753236771</v>
      </c>
      <c r="D112">
        <v>0.34214999154210091</v>
      </c>
      <c r="E112" s="14">
        <f>C112-B79</f>
        <v>9.3532077785367707E-2</v>
      </c>
      <c r="F112" s="14">
        <f>D112-C79</f>
        <v>0.10983960156960093</v>
      </c>
      <c r="H112" s="14">
        <f>F112-E112</f>
        <v>1.6307523784233224E-2</v>
      </c>
      <c r="I112">
        <f t="shared" si="38"/>
        <v>0.30585721410716932</v>
      </c>
    </row>
    <row r="113" spans="2:17">
      <c r="B113" t="s">
        <v>250</v>
      </c>
      <c r="C113">
        <v>0.50869997590780258</v>
      </c>
      <c r="D113">
        <v>0.3335999958217144</v>
      </c>
      <c r="E113" s="14">
        <f>C113-B87</f>
        <v>-2.2829529942197446E-2</v>
      </c>
      <c r="F113" s="14">
        <f>D113-C87</f>
        <v>4.3134215946714405E-2</v>
      </c>
      <c r="H113" s="14">
        <f t="shared" si="37"/>
        <v>6.5963745888911851E-2</v>
      </c>
      <c r="I113">
        <f t="shared" si="38"/>
        <v>1.2173964832827548</v>
      </c>
    </row>
    <row r="114" spans="2:17">
      <c r="B114" t="s">
        <v>251</v>
      </c>
      <c r="C114">
        <v>0.54640000313520432</v>
      </c>
      <c r="D114">
        <v>0.36145001277327538</v>
      </c>
      <c r="E114" s="14">
        <f>C114-B80</f>
        <v>1.6451779792204357E-2</v>
      </c>
      <c r="F114" s="14">
        <f>D114-C80</f>
        <v>7.1342130670775383E-2</v>
      </c>
      <c r="H114" s="14">
        <f t="shared" si="37"/>
        <v>5.4890350878571026E-2</v>
      </c>
      <c r="I114">
        <f t="shared" si="38"/>
        <v>1.0141221710779282</v>
      </c>
    </row>
    <row r="117" spans="2:17">
      <c r="L117">
        <v>250</v>
      </c>
      <c r="M117">
        <v>280</v>
      </c>
      <c r="P117">
        <v>250</v>
      </c>
      <c r="Q117">
        <v>280</v>
      </c>
    </row>
    <row r="118" spans="2:17">
      <c r="K118" t="s">
        <v>196</v>
      </c>
      <c r="L118">
        <v>0.60005000233650208</v>
      </c>
      <c r="M118">
        <v>0.40695001184940338</v>
      </c>
      <c r="P118">
        <f>L118-L$121</f>
        <v>0.54935000091791153</v>
      </c>
      <c r="Q118">
        <f>M118-M$121</f>
        <v>0.36095001175999641</v>
      </c>
    </row>
    <row r="119" spans="2:17">
      <c r="K119" t="s">
        <v>253</v>
      </c>
      <c r="L119">
        <v>0.59845000505447388</v>
      </c>
      <c r="M119">
        <v>0.40489999949932098</v>
      </c>
      <c r="P119">
        <f t="shared" ref="P119:P120" si="39">L119-L$121</f>
        <v>0.54775000363588333</v>
      </c>
      <c r="Q119">
        <f t="shared" ref="Q119:Q120" si="40">M119-M$121</f>
        <v>0.35889999940991402</v>
      </c>
    </row>
    <row r="120" spans="2:17">
      <c r="C120">
        <v>0</v>
      </c>
      <c r="D120">
        <v>0</v>
      </c>
      <c r="K120" t="s">
        <v>254</v>
      </c>
      <c r="L120">
        <v>0.56859999895095825</v>
      </c>
      <c r="M120">
        <v>0.38814999163150787</v>
      </c>
      <c r="P120">
        <f t="shared" si="39"/>
        <v>0.51789999753236771</v>
      </c>
      <c r="Q120">
        <f t="shared" si="40"/>
        <v>0.34214999154210091</v>
      </c>
    </row>
    <row r="121" spans="2:17">
      <c r="C121">
        <v>2.6200002059340477E-2</v>
      </c>
      <c r="D121">
        <v>0.5</v>
      </c>
      <c r="K121" t="s">
        <v>201</v>
      </c>
      <c r="L121">
        <v>5.0700001418590546E-2</v>
      </c>
      <c r="M121">
        <v>4.6000000089406967E-2</v>
      </c>
    </row>
    <row r="122" spans="2:17">
      <c r="C122">
        <v>5.4449997842311859E-2</v>
      </c>
      <c r="D122">
        <v>1</v>
      </c>
    </row>
    <row r="125" spans="2:17">
      <c r="F125">
        <v>5.364999920129776E-2</v>
      </c>
      <c r="G125">
        <v>4.5499999076128006E-2</v>
      </c>
    </row>
    <row r="128" spans="2:17">
      <c r="C128" t="s">
        <v>258</v>
      </c>
    </row>
    <row r="129" spans="2:3">
      <c r="B129" t="s">
        <v>180</v>
      </c>
      <c r="C129">
        <v>1.0060386103913188</v>
      </c>
    </row>
    <row r="130" spans="2:3">
      <c r="B130" t="s">
        <v>216</v>
      </c>
      <c r="C130">
        <v>0.48745343780331313</v>
      </c>
    </row>
    <row r="131" spans="2:3">
      <c r="B131" t="s">
        <v>237</v>
      </c>
      <c r="C131">
        <v>0.56496410645831507</v>
      </c>
    </row>
    <row r="132" spans="2:3">
      <c r="B132" t="s">
        <v>238</v>
      </c>
      <c r="C132">
        <v>0.76329410401586373</v>
      </c>
    </row>
    <row r="133" spans="2:3">
      <c r="B133" t="s">
        <v>239</v>
      </c>
      <c r="C133">
        <v>0.35510580934718655</v>
      </c>
    </row>
    <row r="134" spans="2:3">
      <c r="B134" t="s">
        <v>240</v>
      </c>
      <c r="C134">
        <v>0.30585721410716932</v>
      </c>
    </row>
    <row r="135" spans="2:3">
      <c r="B135" t="s">
        <v>250</v>
      </c>
      <c r="C135">
        <v>1.2173964832827548</v>
      </c>
    </row>
    <row r="136" spans="2:3">
      <c r="B136" t="s">
        <v>251</v>
      </c>
      <c r="C136">
        <v>1.0141221710779282</v>
      </c>
    </row>
  </sheetData>
  <pageMargins left="0.7" right="0.7" top="0.75" bottom="0.75" header="0.3" footer="0.3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workbookViewId="0">
      <selection activeCell="A30" sqref="A30:C35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54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75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34</v>
      </c>
    </row>
    <row r="27" spans="1:6">
      <c r="A27" t="s">
        <v>35</v>
      </c>
      <c r="B27" s="2" t="s">
        <v>55</v>
      </c>
    </row>
    <row r="29" spans="1:6">
      <c r="B29" t="s">
        <v>52</v>
      </c>
    </row>
    <row r="30" spans="1:6">
      <c r="A30" s="3" t="s">
        <v>185</v>
      </c>
      <c r="B30" s="3">
        <v>1</v>
      </c>
      <c r="C30" s="3">
        <v>2</v>
      </c>
    </row>
    <row r="31" spans="1:6">
      <c r="A31" s="3" t="s">
        <v>180</v>
      </c>
      <c r="B31">
        <v>1</v>
      </c>
      <c r="C31">
        <v>1</v>
      </c>
    </row>
    <row r="32" spans="1:6">
      <c r="A32" s="3" t="s">
        <v>181</v>
      </c>
      <c r="B32">
        <v>45667</v>
      </c>
      <c r="C32">
        <v>44676</v>
      </c>
    </row>
    <row r="33" spans="1:3">
      <c r="A33" s="3" t="s">
        <v>182</v>
      </c>
      <c r="B33">
        <v>55967</v>
      </c>
      <c r="C33">
        <v>56175</v>
      </c>
    </row>
    <row r="34" spans="1:3">
      <c r="A34" s="3" t="s">
        <v>183</v>
      </c>
      <c r="B34">
        <v>41209</v>
      </c>
      <c r="C34">
        <v>41441</v>
      </c>
    </row>
    <row r="35" spans="1:3">
      <c r="A35" s="3" t="s">
        <v>184</v>
      </c>
      <c r="B35">
        <v>49669</v>
      </c>
      <c r="C35">
        <v>50277</v>
      </c>
    </row>
    <row r="38" spans="1:3">
      <c r="A38" t="s">
        <v>44</v>
      </c>
      <c r="B38" s="2" t="s">
        <v>56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topLeftCell="A17"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50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34</v>
      </c>
    </row>
    <row r="27" spans="1:6">
      <c r="A27" t="s">
        <v>35</v>
      </c>
      <c r="B27" s="2" t="s">
        <v>51</v>
      </c>
    </row>
    <row r="29" spans="1:6">
      <c r="B29" t="s">
        <v>52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39</v>
      </c>
      <c r="B31">
        <v>1</v>
      </c>
      <c r="C31">
        <v>0</v>
      </c>
    </row>
    <row r="32" spans="1:6">
      <c r="A32" s="3" t="s">
        <v>40</v>
      </c>
      <c r="B32">
        <v>2774</v>
      </c>
      <c r="C32">
        <v>2708</v>
      </c>
    </row>
    <row r="33" spans="1:3">
      <c r="A33" s="3" t="s">
        <v>41</v>
      </c>
      <c r="B33">
        <v>3571</v>
      </c>
      <c r="C33">
        <v>3585</v>
      </c>
    </row>
    <row r="34" spans="1:3">
      <c r="A34" s="3" t="s">
        <v>42</v>
      </c>
      <c r="B34">
        <v>2488</v>
      </c>
      <c r="C34">
        <v>2503</v>
      </c>
    </row>
    <row r="35" spans="1:3">
      <c r="A35" s="3" t="s">
        <v>43</v>
      </c>
      <c r="B35">
        <v>3084</v>
      </c>
      <c r="C35">
        <v>3130</v>
      </c>
    </row>
    <row r="38" spans="1:3">
      <c r="A38" t="s">
        <v>44</v>
      </c>
      <c r="B38" s="2" t="s">
        <v>53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topLeftCell="A17"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47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100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34</v>
      </c>
    </row>
    <row r="27" spans="1:6">
      <c r="A27" t="s">
        <v>35</v>
      </c>
      <c r="B27" s="2" t="s">
        <v>48</v>
      </c>
    </row>
    <row r="29" spans="1:6">
      <c r="B29" t="s">
        <v>37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39</v>
      </c>
      <c r="B31">
        <v>4</v>
      </c>
      <c r="C31">
        <v>3</v>
      </c>
    </row>
    <row r="32" spans="1:6">
      <c r="A32" s="3" t="s">
        <v>40</v>
      </c>
      <c r="B32" s="4" t="s">
        <v>45</v>
      </c>
      <c r="C32" s="4" t="s">
        <v>45</v>
      </c>
    </row>
    <row r="33" spans="1:3">
      <c r="A33" s="3" t="s">
        <v>41</v>
      </c>
      <c r="B33" s="4" t="s">
        <v>45</v>
      </c>
      <c r="C33" s="4" t="s">
        <v>45</v>
      </c>
    </row>
    <row r="34" spans="1:3">
      <c r="A34" s="3" t="s">
        <v>42</v>
      </c>
      <c r="B34" s="4" t="s">
        <v>45</v>
      </c>
      <c r="C34" s="4" t="s">
        <v>45</v>
      </c>
    </row>
    <row r="35" spans="1:3">
      <c r="A35" s="3" t="s">
        <v>43</v>
      </c>
      <c r="B35" s="4" t="s">
        <v>45</v>
      </c>
      <c r="C35" s="4" t="s">
        <v>45</v>
      </c>
    </row>
    <row r="38" spans="1:3">
      <c r="A38" t="s">
        <v>44</v>
      </c>
      <c r="B38" s="2" t="s">
        <v>49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topLeftCell="A17" workbookViewId="0">
      <selection activeCell="C33" sqref="C33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9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100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34</v>
      </c>
    </row>
    <row r="27" spans="1:6">
      <c r="A27" t="s">
        <v>35</v>
      </c>
      <c r="B27" s="2" t="s">
        <v>36</v>
      </c>
    </row>
    <row r="29" spans="1:6">
      <c r="B29" t="s">
        <v>37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39</v>
      </c>
      <c r="B31">
        <v>1</v>
      </c>
      <c r="C31">
        <v>1</v>
      </c>
    </row>
    <row r="32" spans="1:6">
      <c r="A32" s="3" t="s">
        <v>40</v>
      </c>
      <c r="B32" s="4" t="s">
        <v>45</v>
      </c>
      <c r="C32" s="4" t="s">
        <v>45</v>
      </c>
    </row>
    <row r="33" spans="1:3">
      <c r="A33" s="3" t="s">
        <v>41</v>
      </c>
      <c r="B33" s="4" t="s">
        <v>45</v>
      </c>
      <c r="C33" s="4" t="s">
        <v>45</v>
      </c>
    </row>
    <row r="34" spans="1:3">
      <c r="A34" s="3" t="s">
        <v>42</v>
      </c>
      <c r="B34" s="4" t="s">
        <v>45</v>
      </c>
      <c r="C34" s="4" t="s">
        <v>45</v>
      </c>
    </row>
    <row r="35" spans="1:3">
      <c r="A35" s="3" t="s">
        <v>43</v>
      </c>
      <c r="B35" s="4" t="s">
        <v>45</v>
      </c>
      <c r="C35" s="4" t="s">
        <v>45</v>
      </c>
    </row>
    <row r="38" spans="1:3">
      <c r="A38" t="s">
        <v>44</v>
      </c>
      <c r="B38" s="2" t="s">
        <v>46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V48"/>
  <sheetViews>
    <sheetView workbookViewId="0">
      <selection activeCell="L41" sqref="L41:L43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156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69</v>
      </c>
    </row>
    <row r="17" spans="1:74">
      <c r="A17" t="s">
        <v>70</v>
      </c>
      <c r="E17">
        <v>240</v>
      </c>
      <c r="F17" t="s">
        <v>21</v>
      </c>
    </row>
    <row r="18" spans="1:74">
      <c r="A18" t="s">
        <v>71</v>
      </c>
      <c r="E18">
        <v>600</v>
      </c>
      <c r="F18" t="s">
        <v>21</v>
      </c>
    </row>
    <row r="19" spans="1:74">
      <c r="A19" t="s">
        <v>72</v>
      </c>
      <c r="E19">
        <v>5</v>
      </c>
      <c r="F19" t="s">
        <v>21</v>
      </c>
    </row>
    <row r="20" spans="1:74">
      <c r="A20" t="s">
        <v>73</v>
      </c>
      <c r="E20">
        <v>73</v>
      </c>
    </row>
    <row r="21" spans="1:74">
      <c r="A21" t="s">
        <v>74</v>
      </c>
      <c r="E21" t="s">
        <v>75</v>
      </c>
    </row>
    <row r="22" spans="1:74">
      <c r="A22" t="s">
        <v>76</v>
      </c>
      <c r="E22" t="s">
        <v>77</v>
      </c>
    </row>
    <row r="23" spans="1:74">
      <c r="A23" t="s">
        <v>27</v>
      </c>
      <c r="E23">
        <v>25</v>
      </c>
    </row>
    <row r="24" spans="1:74">
      <c r="A24" t="s">
        <v>31</v>
      </c>
      <c r="E24">
        <v>0</v>
      </c>
      <c r="F24" t="s">
        <v>32</v>
      </c>
    </row>
    <row r="25" spans="1:74">
      <c r="A25" t="s">
        <v>33</v>
      </c>
      <c r="E25" t="s">
        <v>133</v>
      </c>
    </row>
    <row r="26" spans="1:74">
      <c r="A26" t="s">
        <v>35</v>
      </c>
      <c r="B26" s="2" t="s">
        <v>157</v>
      </c>
    </row>
    <row r="28" spans="1:74">
      <c r="B28" t="s">
        <v>135</v>
      </c>
    </row>
    <row r="29" spans="1:74">
      <c r="A29" s="3" t="s">
        <v>80</v>
      </c>
      <c r="B29" s="3">
        <v>240</v>
      </c>
      <c r="C29" s="3">
        <v>245</v>
      </c>
      <c r="D29" s="3">
        <v>250</v>
      </c>
      <c r="E29" s="3">
        <v>255</v>
      </c>
      <c r="F29" s="3">
        <v>260</v>
      </c>
      <c r="G29" s="3">
        <v>265</v>
      </c>
      <c r="H29" s="3">
        <v>270</v>
      </c>
      <c r="I29" s="3">
        <v>275</v>
      </c>
      <c r="J29" s="3">
        <v>280</v>
      </c>
      <c r="K29" s="3">
        <v>285</v>
      </c>
      <c r="L29" s="3">
        <v>290</v>
      </c>
      <c r="M29" s="3">
        <v>295</v>
      </c>
      <c r="N29" s="3">
        <v>300</v>
      </c>
      <c r="O29" s="3">
        <v>305</v>
      </c>
      <c r="P29" s="3">
        <v>310</v>
      </c>
      <c r="Q29" s="3">
        <v>315</v>
      </c>
      <c r="R29" s="3">
        <v>320</v>
      </c>
      <c r="S29" s="3">
        <v>325</v>
      </c>
      <c r="T29" s="3">
        <v>330</v>
      </c>
      <c r="U29" s="3">
        <v>335</v>
      </c>
      <c r="V29" s="3">
        <v>340</v>
      </c>
      <c r="W29" s="3">
        <v>345</v>
      </c>
      <c r="X29" s="3">
        <v>350</v>
      </c>
      <c r="Y29" s="3">
        <v>355</v>
      </c>
      <c r="Z29" s="3">
        <v>360</v>
      </c>
      <c r="AA29" s="3">
        <v>365</v>
      </c>
      <c r="AB29" s="3">
        <v>370</v>
      </c>
      <c r="AC29" s="3">
        <v>375</v>
      </c>
      <c r="AD29" s="3">
        <v>380</v>
      </c>
      <c r="AE29" s="3">
        <v>385</v>
      </c>
      <c r="AF29" s="3">
        <v>390</v>
      </c>
      <c r="AG29" s="3">
        <v>395</v>
      </c>
      <c r="AH29" s="3">
        <v>400</v>
      </c>
      <c r="AI29" s="3">
        <v>405</v>
      </c>
      <c r="AJ29" s="3">
        <v>410</v>
      </c>
      <c r="AK29" s="3">
        <v>415</v>
      </c>
      <c r="AL29" s="3">
        <v>420</v>
      </c>
      <c r="AM29" s="3">
        <v>425</v>
      </c>
      <c r="AN29" s="3">
        <v>430</v>
      </c>
      <c r="AO29" s="3">
        <v>435</v>
      </c>
      <c r="AP29" s="3">
        <v>440</v>
      </c>
      <c r="AQ29" s="3">
        <v>445</v>
      </c>
      <c r="AR29" s="3">
        <v>450</v>
      </c>
      <c r="AS29" s="3">
        <v>455</v>
      </c>
      <c r="AT29" s="3">
        <v>460</v>
      </c>
      <c r="AU29" s="3">
        <v>465</v>
      </c>
      <c r="AV29" s="3">
        <v>470</v>
      </c>
      <c r="AW29" s="3">
        <v>475</v>
      </c>
      <c r="AX29" s="3">
        <v>480</v>
      </c>
      <c r="AY29" s="3">
        <v>485</v>
      </c>
      <c r="AZ29" s="3">
        <v>490</v>
      </c>
      <c r="BA29" s="3">
        <v>495</v>
      </c>
      <c r="BB29" s="3">
        <v>500</v>
      </c>
      <c r="BC29" s="3">
        <v>505</v>
      </c>
      <c r="BD29" s="3">
        <v>510</v>
      </c>
      <c r="BE29" s="3">
        <v>515</v>
      </c>
      <c r="BF29" s="3">
        <v>520</v>
      </c>
      <c r="BG29" s="3">
        <v>525</v>
      </c>
      <c r="BH29" s="3">
        <v>530</v>
      </c>
      <c r="BI29" s="3">
        <v>535</v>
      </c>
      <c r="BJ29" s="3">
        <v>540</v>
      </c>
      <c r="BK29" s="3">
        <v>545</v>
      </c>
      <c r="BL29" s="3">
        <v>550</v>
      </c>
      <c r="BM29" s="3">
        <v>555</v>
      </c>
      <c r="BN29" s="3">
        <v>560</v>
      </c>
      <c r="BO29" s="3">
        <v>565</v>
      </c>
      <c r="BP29" s="3">
        <v>570</v>
      </c>
      <c r="BQ29" s="3">
        <v>575</v>
      </c>
      <c r="BR29" s="3">
        <v>580</v>
      </c>
      <c r="BS29" s="3">
        <v>585</v>
      </c>
      <c r="BT29" s="3">
        <v>590</v>
      </c>
      <c r="BU29" s="3">
        <v>595</v>
      </c>
      <c r="BV29" s="3">
        <v>600</v>
      </c>
    </row>
    <row r="30" spans="1:74">
      <c r="A30" s="3" t="s">
        <v>81</v>
      </c>
      <c r="B30">
        <v>0.10450000315904617</v>
      </c>
      <c r="C30">
        <v>8.020000159740448E-2</v>
      </c>
      <c r="D30">
        <v>7.3200002312660217E-2</v>
      </c>
      <c r="E30">
        <v>7.1800000965595245E-2</v>
      </c>
      <c r="F30">
        <v>7.3799997568130493E-2</v>
      </c>
      <c r="G30">
        <v>7.7100001275539398E-2</v>
      </c>
      <c r="H30">
        <v>8.1200003623962402E-2</v>
      </c>
      <c r="I30">
        <v>8.4299996495246887E-2</v>
      </c>
      <c r="J30">
        <v>8.4200002253055573E-2</v>
      </c>
      <c r="K30">
        <v>8.0899998545646667E-2</v>
      </c>
      <c r="L30">
        <v>7.2099998593330383E-2</v>
      </c>
      <c r="M30">
        <v>6.3000001013278961E-2</v>
      </c>
      <c r="N30">
        <v>5.5300001055002213E-2</v>
      </c>
      <c r="O30">
        <v>5.2099999040365219E-2</v>
      </c>
      <c r="P30">
        <v>5.0999999046325684E-2</v>
      </c>
      <c r="Q30">
        <v>5.0500001758337021E-2</v>
      </c>
      <c r="R30">
        <v>5.0700001418590546E-2</v>
      </c>
      <c r="S30">
        <v>5.0299998372793198E-2</v>
      </c>
      <c r="T30">
        <v>4.960000142455101E-2</v>
      </c>
      <c r="U30">
        <v>4.9300000071525574E-2</v>
      </c>
      <c r="V30">
        <v>4.8900000751018524E-2</v>
      </c>
      <c r="W30">
        <v>4.8900000751018524E-2</v>
      </c>
      <c r="X30">
        <v>4.7899998724460602E-2</v>
      </c>
      <c r="Y30">
        <v>4.7800000756978989E-2</v>
      </c>
      <c r="Z30">
        <v>4.7499999403953552E-2</v>
      </c>
      <c r="AA30">
        <v>4.6799998730421066E-2</v>
      </c>
      <c r="AB30">
        <v>4.7100000083446503E-2</v>
      </c>
      <c r="AC30">
        <v>4.6399999409914017E-2</v>
      </c>
      <c r="AD30">
        <v>4.6199999749660492E-2</v>
      </c>
      <c r="AE30">
        <v>4.5699998736381531E-2</v>
      </c>
      <c r="AF30">
        <v>4.5400001108646393E-2</v>
      </c>
      <c r="AG30">
        <v>4.5200001448392868E-2</v>
      </c>
      <c r="AH30">
        <v>4.5099999755620956E-2</v>
      </c>
      <c r="AI30">
        <v>4.479999840259552E-2</v>
      </c>
      <c r="AJ30">
        <v>4.4199999421834946E-2</v>
      </c>
      <c r="AK30">
        <v>4.439999908208847E-2</v>
      </c>
      <c r="AL30">
        <v>4.3600000441074371E-2</v>
      </c>
      <c r="AM30">
        <v>4.3800000101327896E-2</v>
      </c>
      <c r="AN30">
        <v>4.3600000441074371E-2</v>
      </c>
      <c r="AO30">
        <v>4.3600000441074371E-2</v>
      </c>
      <c r="AP30">
        <v>4.3299999088048935E-2</v>
      </c>
      <c r="AQ30">
        <v>4.2800001800060272E-2</v>
      </c>
      <c r="AR30">
        <v>4.2800001800060272E-2</v>
      </c>
      <c r="AS30">
        <v>4.2700000107288361E-2</v>
      </c>
      <c r="AT30">
        <v>4.2599998414516449E-2</v>
      </c>
      <c r="AU30">
        <v>4.2599998414516449E-2</v>
      </c>
      <c r="AV30">
        <v>4.2700000107288361E-2</v>
      </c>
      <c r="AW30">
        <v>4.2399998754262924E-2</v>
      </c>
      <c r="AX30">
        <v>4.2199999094009399E-2</v>
      </c>
      <c r="AY30">
        <v>4.1900001466274261E-2</v>
      </c>
      <c r="AZ30">
        <v>4.1700001806020737E-2</v>
      </c>
      <c r="BA30">
        <v>4.1600000113248825E-2</v>
      </c>
      <c r="BB30">
        <v>4.1700001806020737E-2</v>
      </c>
      <c r="BC30">
        <v>4.1700001806020737E-2</v>
      </c>
      <c r="BD30">
        <v>4.1499998420476913E-2</v>
      </c>
      <c r="BE30">
        <v>4.1299998760223389E-2</v>
      </c>
      <c r="BF30">
        <v>4.1200000792741776E-2</v>
      </c>
      <c r="BG30">
        <v>4.1200000792741776E-2</v>
      </c>
      <c r="BH30">
        <v>4.0699999779462814E-2</v>
      </c>
      <c r="BI30">
        <v>4.0699999779462814E-2</v>
      </c>
      <c r="BJ30">
        <v>4.0399998426437378E-2</v>
      </c>
      <c r="BK30">
        <v>4.050000011920929E-2</v>
      </c>
      <c r="BL30">
        <v>4.0600001811981201E-2</v>
      </c>
      <c r="BM30">
        <v>4.050000011920929E-2</v>
      </c>
      <c r="BN30">
        <v>4.050000011920929E-2</v>
      </c>
      <c r="BO30">
        <v>4.050000011920929E-2</v>
      </c>
      <c r="BP30">
        <v>4.0399998426437378E-2</v>
      </c>
      <c r="BQ30">
        <v>4.0399998426437378E-2</v>
      </c>
      <c r="BR30">
        <v>4.050000011920929E-2</v>
      </c>
      <c r="BS30">
        <v>4.0300000458955765E-2</v>
      </c>
      <c r="BT30">
        <v>4.0300000458955765E-2</v>
      </c>
      <c r="BU30">
        <v>4.010000079870224E-2</v>
      </c>
      <c r="BV30">
        <v>3.9999999105930328E-2</v>
      </c>
    </row>
    <row r="31" spans="1:74">
      <c r="A31" s="3" t="s">
        <v>82</v>
      </c>
      <c r="B31">
        <v>8.2900002598762512E-2</v>
      </c>
      <c r="C31">
        <v>6.080000102519989E-2</v>
      </c>
      <c r="D31">
        <v>5.4400000721216202E-2</v>
      </c>
      <c r="E31">
        <v>5.3300000727176666E-2</v>
      </c>
      <c r="F31">
        <v>5.5500000715255737E-2</v>
      </c>
      <c r="G31">
        <v>5.9099998325109482E-2</v>
      </c>
      <c r="H31">
        <v>6.379999965429306E-2</v>
      </c>
      <c r="I31">
        <v>6.7299999296665192E-2</v>
      </c>
      <c r="J31">
        <v>6.7800000309944153E-2</v>
      </c>
      <c r="K31">
        <v>6.5200001001358032E-2</v>
      </c>
      <c r="L31">
        <v>5.7199999690055847E-2</v>
      </c>
      <c r="M31">
        <v>4.8999998718500137E-2</v>
      </c>
      <c r="N31">
        <v>4.2100001126527786E-2</v>
      </c>
      <c r="O31">
        <v>3.9400000125169754E-2</v>
      </c>
      <c r="P31">
        <v>3.840000182390213E-2</v>
      </c>
      <c r="Q31">
        <v>3.8300000131130219E-2</v>
      </c>
      <c r="R31">
        <v>3.7799999117851257E-2</v>
      </c>
      <c r="S31">
        <v>3.7500001490116119E-2</v>
      </c>
      <c r="T31">
        <v>3.7000000476837158E-2</v>
      </c>
      <c r="U31">
        <v>3.6899998784065247E-2</v>
      </c>
      <c r="V31">
        <v>3.6600001156330109E-2</v>
      </c>
      <c r="W31">
        <v>3.6699999123811722E-2</v>
      </c>
      <c r="X31">
        <v>3.5799998790025711E-2</v>
      </c>
      <c r="Y31">
        <v>3.5599999129772186E-2</v>
      </c>
      <c r="Z31">
        <v>3.5599999129772186E-2</v>
      </c>
      <c r="AA31">
        <v>3.5199999809265137E-2</v>
      </c>
      <c r="AB31">
        <v>3.5500001162290573E-2</v>
      </c>
      <c r="AC31">
        <v>3.5199999809265137E-2</v>
      </c>
      <c r="AD31">
        <v>3.5000000149011612E-2</v>
      </c>
      <c r="AE31">
        <v>3.48999984562397E-2</v>
      </c>
      <c r="AF31">
        <v>3.4600000828504562E-2</v>
      </c>
      <c r="AG31">
        <v>3.4400001168251038E-2</v>
      </c>
      <c r="AH31">
        <v>3.4000001847743988E-2</v>
      </c>
      <c r="AI31">
        <v>3.4200001507997513E-2</v>
      </c>
      <c r="AJ31">
        <v>3.4400001168251038E-2</v>
      </c>
      <c r="AK31">
        <v>3.3900000154972076E-2</v>
      </c>
      <c r="AL31">
        <v>3.3500000834465027E-2</v>
      </c>
      <c r="AM31">
        <v>3.4000001847743988E-2</v>
      </c>
      <c r="AN31">
        <v>3.3799998462200165E-2</v>
      </c>
      <c r="AO31">
        <v>3.3700000494718552E-2</v>
      </c>
      <c r="AP31">
        <v>3.359999880194664E-2</v>
      </c>
      <c r="AQ31">
        <v>3.3100001513957977E-2</v>
      </c>
      <c r="AR31">
        <v>3.3300001174211502E-2</v>
      </c>
      <c r="AS31">
        <v>3.319999948143959E-2</v>
      </c>
      <c r="AT31">
        <v>3.319999948143959E-2</v>
      </c>
      <c r="AU31">
        <v>3.3399999141693115E-2</v>
      </c>
      <c r="AV31">
        <v>3.3399999141693115E-2</v>
      </c>
      <c r="AW31">
        <v>3.319999948143959E-2</v>
      </c>
      <c r="AX31">
        <v>3.3100001513957977E-2</v>
      </c>
      <c r="AY31">
        <v>3.2999999821186066E-2</v>
      </c>
      <c r="AZ31">
        <v>3.2800000160932541E-2</v>
      </c>
      <c r="BA31">
        <v>3.2900001853704453E-2</v>
      </c>
      <c r="BB31">
        <v>3.2800000160932541E-2</v>
      </c>
      <c r="BC31">
        <v>3.2999999821186066E-2</v>
      </c>
      <c r="BD31">
        <v>3.2900001853704453E-2</v>
      </c>
      <c r="BE31">
        <v>3.2699998468160629E-2</v>
      </c>
      <c r="BF31">
        <v>3.2800000160932541E-2</v>
      </c>
      <c r="BG31">
        <v>3.2699998468160629E-2</v>
      </c>
      <c r="BH31">
        <v>3.2499998807907104E-2</v>
      </c>
      <c r="BI31">
        <v>3.2600000500679016E-2</v>
      </c>
      <c r="BJ31">
        <v>3.2400000840425491E-2</v>
      </c>
      <c r="BK31">
        <v>3.2499998807907104E-2</v>
      </c>
      <c r="BL31">
        <v>3.2699998468160629E-2</v>
      </c>
      <c r="BM31">
        <v>3.2800000160932541E-2</v>
      </c>
      <c r="BN31">
        <v>3.2699998468160629E-2</v>
      </c>
      <c r="BO31">
        <v>3.2800000160932541E-2</v>
      </c>
      <c r="BP31">
        <v>3.2499998807907104E-2</v>
      </c>
      <c r="BQ31">
        <v>3.2900001853704453E-2</v>
      </c>
      <c r="BR31">
        <v>3.2800000160932541E-2</v>
      </c>
      <c r="BS31">
        <v>3.2900001853704453E-2</v>
      </c>
      <c r="BT31">
        <v>3.2900001853704453E-2</v>
      </c>
      <c r="BU31">
        <v>3.2800000160932541E-2</v>
      </c>
      <c r="BV31">
        <v>3.2600000500679016E-2</v>
      </c>
    </row>
    <row r="32" spans="1:74">
      <c r="A32" s="3" t="s">
        <v>83</v>
      </c>
      <c r="B32">
        <v>0.62059998512268066</v>
      </c>
      <c r="C32">
        <v>0.56650000810623169</v>
      </c>
      <c r="D32">
        <v>0.51849997043609619</v>
      </c>
      <c r="E32">
        <v>0.46309998631477356</v>
      </c>
      <c r="F32">
        <v>0.41850000619888306</v>
      </c>
      <c r="G32">
        <v>0.38449999690055847</v>
      </c>
      <c r="H32">
        <v>0.35269999504089355</v>
      </c>
      <c r="I32">
        <v>0.32409998774528503</v>
      </c>
      <c r="J32">
        <v>0.30099999904632568</v>
      </c>
      <c r="K32">
        <v>0.28150001168251038</v>
      </c>
      <c r="L32">
        <v>0.26550000905990601</v>
      </c>
      <c r="M32">
        <v>0.25069999694824219</v>
      </c>
      <c r="N32">
        <v>0.23569999635219574</v>
      </c>
      <c r="O32">
        <v>0.22439999878406525</v>
      </c>
      <c r="P32">
        <v>0.21449999511241913</v>
      </c>
      <c r="Q32">
        <v>0.20600000023841858</v>
      </c>
      <c r="R32">
        <v>0.19750000536441803</v>
      </c>
      <c r="S32">
        <v>0.19079999625682831</v>
      </c>
      <c r="T32">
        <v>0.18230000138282776</v>
      </c>
      <c r="U32">
        <v>0.17810000479221344</v>
      </c>
      <c r="V32">
        <v>0.17180000245571136</v>
      </c>
      <c r="W32">
        <v>0.16709999740123749</v>
      </c>
      <c r="X32">
        <v>0.16079999506473541</v>
      </c>
      <c r="Y32">
        <v>0.15690000355243683</v>
      </c>
      <c r="Z32">
        <v>0.15150000154972076</v>
      </c>
      <c r="AA32">
        <v>0.14820000529289246</v>
      </c>
      <c r="AB32">
        <v>0.14390000700950623</v>
      </c>
      <c r="AC32">
        <v>0.14030000567436218</v>
      </c>
      <c r="AD32">
        <v>0.13689999282360077</v>
      </c>
      <c r="AE32">
        <v>0.13279999792575836</v>
      </c>
      <c r="AF32">
        <v>0.12960000336170197</v>
      </c>
      <c r="AG32">
        <v>0.12710000574588776</v>
      </c>
      <c r="AH32">
        <v>0.1234000027179718</v>
      </c>
      <c r="AI32">
        <v>0.120899997651577</v>
      </c>
      <c r="AJ32">
        <v>0.11739999800920486</v>
      </c>
      <c r="AK32">
        <v>0.11479999870061874</v>
      </c>
      <c r="AL32">
        <v>0.11089999973773956</v>
      </c>
      <c r="AM32">
        <v>0.10930000245571136</v>
      </c>
      <c r="AN32">
        <v>0.10589999705553055</v>
      </c>
      <c r="AO32">
        <v>0.10320000350475311</v>
      </c>
      <c r="AP32">
        <v>9.9899999797344208E-2</v>
      </c>
      <c r="AQ32">
        <v>9.7199998795986176E-2</v>
      </c>
      <c r="AR32">
        <v>9.3800000846385956E-2</v>
      </c>
      <c r="AS32">
        <v>8.9900001883506775E-2</v>
      </c>
      <c r="AT32">
        <v>8.6400002241134644E-2</v>
      </c>
      <c r="AU32">
        <v>8.2599997520446777E-2</v>
      </c>
      <c r="AV32">
        <v>7.8299999237060547E-2</v>
      </c>
      <c r="AW32">
        <v>7.3200002312660217E-2</v>
      </c>
      <c r="AX32">
        <v>6.889999657869339E-2</v>
      </c>
      <c r="AY32">
        <v>6.5200001001358032E-2</v>
      </c>
      <c r="AZ32">
        <v>6.2199998646974564E-2</v>
      </c>
      <c r="BA32">
        <v>5.9900000691413879E-2</v>
      </c>
      <c r="BB32">
        <v>5.820000171661377E-2</v>
      </c>
      <c r="BC32">
        <v>5.6499999016523361E-2</v>
      </c>
      <c r="BD32">
        <v>5.5500000715255737E-2</v>
      </c>
      <c r="BE32">
        <v>5.469999834895134E-2</v>
      </c>
      <c r="BF32">
        <v>5.3899999707937241E-2</v>
      </c>
      <c r="BG32">
        <v>5.299999937415123E-2</v>
      </c>
      <c r="BH32">
        <v>5.1600001752376556E-2</v>
      </c>
      <c r="BI32">
        <v>5.090000107884407E-2</v>
      </c>
      <c r="BJ32">
        <v>4.960000142455101E-2</v>
      </c>
      <c r="BK32">
        <v>4.8799999058246613E-2</v>
      </c>
      <c r="BL32">
        <v>4.7899998724460602E-2</v>
      </c>
      <c r="BM32">
        <v>4.6999998390674591E-2</v>
      </c>
      <c r="BN32">
        <v>4.6399999409914017E-2</v>
      </c>
      <c r="BO32">
        <v>4.5600000768899918E-2</v>
      </c>
      <c r="BP32">
        <v>4.479999840259552E-2</v>
      </c>
      <c r="BQ32">
        <v>4.4700000435113907E-2</v>
      </c>
      <c r="BR32">
        <v>4.439999908208847E-2</v>
      </c>
      <c r="BS32">
        <v>4.4199999421834946E-2</v>
      </c>
      <c r="BT32">
        <v>4.3600000441074371E-2</v>
      </c>
      <c r="BU32">
        <v>4.3000001460313797E-2</v>
      </c>
      <c r="BV32">
        <v>4.2399998754262924E-2</v>
      </c>
    </row>
    <row r="33" spans="1:74">
      <c r="A33" s="3" t="s">
        <v>84</v>
      </c>
      <c r="B33">
        <v>0.62419998645782471</v>
      </c>
      <c r="C33">
        <v>0.57029998302459717</v>
      </c>
      <c r="D33">
        <v>0.5218999981880188</v>
      </c>
      <c r="E33">
        <v>0.46579998731613159</v>
      </c>
      <c r="F33">
        <v>0.42100000381469727</v>
      </c>
      <c r="G33">
        <v>0.3864000141620636</v>
      </c>
      <c r="H33">
        <v>0.35420000553131104</v>
      </c>
      <c r="I33">
        <v>0.32510000467300415</v>
      </c>
      <c r="J33">
        <v>0.30169999599456787</v>
      </c>
      <c r="K33">
        <v>0.28200000524520874</v>
      </c>
      <c r="L33">
        <v>0.26600000262260437</v>
      </c>
      <c r="M33">
        <v>0.25110000371932983</v>
      </c>
      <c r="N33">
        <v>0.23610000312328339</v>
      </c>
      <c r="O33">
        <v>0.22480000555515289</v>
      </c>
      <c r="P33">
        <v>0.21490000188350677</v>
      </c>
      <c r="Q33">
        <v>0.20649999380111694</v>
      </c>
      <c r="R33">
        <v>0.19799999892711639</v>
      </c>
      <c r="S33">
        <v>0.19099999964237213</v>
      </c>
      <c r="T33">
        <v>0.18260000646114349</v>
      </c>
      <c r="U33">
        <v>0.17800000309944153</v>
      </c>
      <c r="V33">
        <v>0.17190000414848328</v>
      </c>
      <c r="W33">
        <v>0.16779999434947968</v>
      </c>
      <c r="X33">
        <v>0.16110000014305115</v>
      </c>
      <c r="Y33">
        <v>0.15700000524520874</v>
      </c>
      <c r="Z33">
        <v>0.1518000066280365</v>
      </c>
      <c r="AA33">
        <v>0.14820000529289246</v>
      </c>
      <c r="AB33">
        <v>0.14399999380111694</v>
      </c>
      <c r="AC33">
        <v>0.14040000736713409</v>
      </c>
      <c r="AD33">
        <v>0.13729999959468842</v>
      </c>
      <c r="AE33">
        <v>0.1331000030040741</v>
      </c>
      <c r="AF33">
        <v>0.12989999353885651</v>
      </c>
      <c r="AG33">
        <v>0.1273999959230423</v>
      </c>
      <c r="AH33">
        <v>0.1234000027179718</v>
      </c>
      <c r="AI33">
        <v>0.120899997651577</v>
      </c>
      <c r="AJ33">
        <v>0.11760000139474869</v>
      </c>
      <c r="AK33">
        <v>0.11500000208616257</v>
      </c>
      <c r="AL33">
        <v>0.11100000143051147</v>
      </c>
      <c r="AM33">
        <v>0.10909999907016754</v>
      </c>
      <c r="AN33">
        <v>0.10610000044107437</v>
      </c>
      <c r="AO33">
        <v>0.10329999774694443</v>
      </c>
      <c r="AP33">
        <v>9.9799998104572296E-2</v>
      </c>
      <c r="AQ33">
        <v>9.6900001168251038E-2</v>
      </c>
      <c r="AR33">
        <v>9.3900002539157867E-2</v>
      </c>
      <c r="AS33">
        <v>8.9800000190734863E-2</v>
      </c>
      <c r="AT33">
        <v>8.619999885559082E-2</v>
      </c>
      <c r="AU33">
        <v>8.2400001585483551E-2</v>
      </c>
      <c r="AV33">
        <v>7.7699996531009674E-2</v>
      </c>
      <c r="AW33">
        <v>7.2999998927116394E-2</v>
      </c>
      <c r="AX33">
        <v>6.8599998950958252E-2</v>
      </c>
      <c r="AY33">
        <v>6.4699999988079071E-2</v>
      </c>
      <c r="AZ33">
        <v>6.1900001019239426E-2</v>
      </c>
      <c r="BA33">
        <v>5.9399999678134918E-2</v>
      </c>
      <c r="BB33">
        <v>5.7700000703334808E-2</v>
      </c>
      <c r="BC33">
        <v>5.6099999696016312E-2</v>
      </c>
      <c r="BD33">
        <v>5.4999999701976776E-2</v>
      </c>
      <c r="BE33">
        <v>5.4099999368190765E-2</v>
      </c>
      <c r="BF33">
        <v>5.3300000727176666E-2</v>
      </c>
      <c r="BG33">
        <v>5.2400000393390656E-2</v>
      </c>
      <c r="BH33">
        <v>5.1100000739097595E-2</v>
      </c>
      <c r="BI33">
        <v>5.0299998372793198E-2</v>
      </c>
      <c r="BJ33">
        <v>4.8999998718500137E-2</v>
      </c>
      <c r="BK33">
        <v>4.830000177025795E-2</v>
      </c>
      <c r="BL33">
        <v>4.7400001436471939E-2</v>
      </c>
      <c r="BM33">
        <v>4.6399999409914017E-2</v>
      </c>
      <c r="BN33">
        <v>4.5800000429153442E-2</v>
      </c>
      <c r="BO33">
        <v>4.5099999755620956E-2</v>
      </c>
      <c r="BP33">
        <v>4.4199999421834946E-2</v>
      </c>
      <c r="BQ33">
        <v>4.3999999761581421E-2</v>
      </c>
      <c r="BR33">
        <v>4.3699998408555984E-2</v>
      </c>
      <c r="BS33">
        <v>4.3600000441074371E-2</v>
      </c>
      <c r="BT33">
        <v>4.3000001460313797E-2</v>
      </c>
      <c r="BU33">
        <v>4.2500000447034836E-2</v>
      </c>
      <c r="BV33">
        <v>4.1700001806020737E-2</v>
      </c>
    </row>
    <row r="34" spans="1:74">
      <c r="A34" s="3" t="s">
        <v>85</v>
      </c>
      <c r="B34">
        <v>5.0599999725818634E-2</v>
      </c>
      <c r="C34">
        <v>4.9899999052286148E-2</v>
      </c>
      <c r="D34">
        <v>4.9499999731779099E-2</v>
      </c>
      <c r="E34">
        <v>4.8799999058246613E-2</v>
      </c>
      <c r="F34">
        <v>4.8000000417232513E-2</v>
      </c>
      <c r="G34">
        <v>4.7699999064207077E-2</v>
      </c>
      <c r="H34">
        <v>4.7400001436471939E-2</v>
      </c>
      <c r="I34">
        <v>4.6500001102685928E-2</v>
      </c>
      <c r="J34">
        <v>4.5600000768899918E-2</v>
      </c>
      <c r="K34">
        <v>4.4500000774860382E-2</v>
      </c>
      <c r="L34">
        <v>4.349999874830246E-2</v>
      </c>
      <c r="M34">
        <v>4.2399998754262924E-2</v>
      </c>
      <c r="N34">
        <v>4.1700001806020737E-2</v>
      </c>
      <c r="O34">
        <v>4.1299998760223389E-2</v>
      </c>
      <c r="P34">
        <v>4.0800001472234726E-2</v>
      </c>
      <c r="Q34">
        <v>4.0600001811981201E-2</v>
      </c>
      <c r="R34">
        <v>4.050000011920929E-2</v>
      </c>
      <c r="S34">
        <v>3.9900001138448715E-2</v>
      </c>
      <c r="T34">
        <v>3.9000000804662704E-2</v>
      </c>
      <c r="U34">
        <v>3.880000114440918E-2</v>
      </c>
      <c r="V34">
        <v>3.9000000804662704E-2</v>
      </c>
      <c r="W34">
        <v>3.880000114440918E-2</v>
      </c>
      <c r="X34">
        <v>3.8199998438358307E-2</v>
      </c>
      <c r="Y34">
        <v>3.8100000470876694E-2</v>
      </c>
      <c r="Z34">
        <v>3.7700001150369644E-2</v>
      </c>
      <c r="AA34">
        <v>3.7099998444318771E-2</v>
      </c>
      <c r="AB34">
        <v>3.7399999797344208E-2</v>
      </c>
      <c r="AC34">
        <v>3.7099998444318771E-2</v>
      </c>
      <c r="AD34">
        <v>3.6600001156330109E-2</v>
      </c>
      <c r="AE34">
        <v>3.6600001156330109E-2</v>
      </c>
      <c r="AF34">
        <v>3.6499999463558197E-2</v>
      </c>
      <c r="AG34">
        <v>3.5999998450279236E-2</v>
      </c>
      <c r="AH34">
        <v>3.5900000482797623E-2</v>
      </c>
      <c r="AI34">
        <v>3.5799998790025711E-2</v>
      </c>
      <c r="AJ34">
        <v>3.5900000482797623E-2</v>
      </c>
      <c r="AK34">
        <v>3.5700000822544098E-2</v>
      </c>
      <c r="AL34">
        <v>3.5100001841783524E-2</v>
      </c>
      <c r="AM34">
        <v>3.5399999469518661E-2</v>
      </c>
      <c r="AN34">
        <v>3.5199999809265137E-2</v>
      </c>
      <c r="AO34">
        <v>3.5100001841783524E-2</v>
      </c>
      <c r="AP34">
        <v>3.5000000149011612E-2</v>
      </c>
      <c r="AQ34">
        <v>3.4600000828504562E-2</v>
      </c>
      <c r="AR34">
        <v>3.4699998795986176E-2</v>
      </c>
      <c r="AS34">
        <v>3.4600000828504562E-2</v>
      </c>
      <c r="AT34">
        <v>3.4600000828504562E-2</v>
      </c>
      <c r="AU34">
        <v>3.4800000488758087E-2</v>
      </c>
      <c r="AV34">
        <v>3.4699998795986176E-2</v>
      </c>
      <c r="AW34">
        <v>3.4699998795986176E-2</v>
      </c>
      <c r="AX34">
        <v>3.4499999135732651E-2</v>
      </c>
      <c r="AY34">
        <v>3.4299999475479126E-2</v>
      </c>
      <c r="AZ34">
        <v>3.4200001507997513E-2</v>
      </c>
      <c r="BA34">
        <v>3.4299999475479126E-2</v>
      </c>
      <c r="BB34">
        <v>3.4299999475479126E-2</v>
      </c>
      <c r="BC34">
        <v>3.4200001507997513E-2</v>
      </c>
      <c r="BD34">
        <v>3.4099999815225601E-2</v>
      </c>
      <c r="BE34">
        <v>3.4000001847743988E-2</v>
      </c>
      <c r="BF34">
        <v>3.4000001847743988E-2</v>
      </c>
      <c r="BG34">
        <v>3.4000001847743988E-2</v>
      </c>
      <c r="BH34">
        <v>3.359999880194664E-2</v>
      </c>
      <c r="BI34">
        <v>3.3799998462200165E-2</v>
      </c>
      <c r="BJ34">
        <v>3.359999880194664E-2</v>
      </c>
      <c r="BK34">
        <v>3.3700000494718552E-2</v>
      </c>
      <c r="BL34">
        <v>3.3799998462200165E-2</v>
      </c>
      <c r="BM34">
        <v>3.3900000154972076E-2</v>
      </c>
      <c r="BN34">
        <v>3.4000001847743988E-2</v>
      </c>
      <c r="BO34">
        <v>3.3900000154972076E-2</v>
      </c>
      <c r="BP34">
        <v>3.3799998462200165E-2</v>
      </c>
      <c r="BQ34">
        <v>3.4000001847743988E-2</v>
      </c>
      <c r="BR34">
        <v>3.4099999815225601E-2</v>
      </c>
      <c r="BS34">
        <v>3.4000001847743988E-2</v>
      </c>
      <c r="BT34">
        <v>3.4000001847743988E-2</v>
      </c>
      <c r="BU34">
        <v>3.3799998462200165E-2</v>
      </c>
      <c r="BV34">
        <v>3.359999880194664E-2</v>
      </c>
    </row>
    <row r="35" spans="1:74">
      <c r="A35" s="3" t="s">
        <v>86</v>
      </c>
      <c r="B35">
        <v>4.3400000780820847E-2</v>
      </c>
      <c r="C35">
        <v>4.3299999088048935E-2</v>
      </c>
      <c r="D35">
        <v>4.3299999088048935E-2</v>
      </c>
      <c r="E35">
        <v>4.2899999767541885E-2</v>
      </c>
      <c r="F35">
        <v>4.2500000447034836E-2</v>
      </c>
      <c r="G35">
        <v>4.2500000447034836E-2</v>
      </c>
      <c r="H35">
        <v>4.2500000447034836E-2</v>
      </c>
      <c r="I35">
        <v>4.1999999433755875E-2</v>
      </c>
      <c r="J35">
        <v>4.1200000792741776E-2</v>
      </c>
      <c r="K35">
        <v>4.0199998766183853E-2</v>
      </c>
      <c r="L35">
        <v>3.9299998432397842E-2</v>
      </c>
      <c r="M35">
        <v>3.8499999791383743E-2</v>
      </c>
      <c r="N35">
        <v>3.7999998778104782E-2</v>
      </c>
      <c r="O35">
        <v>3.7799999117851257E-2</v>
      </c>
      <c r="P35">
        <v>3.7599999457597733E-2</v>
      </c>
      <c r="Q35">
        <v>3.7599999457597733E-2</v>
      </c>
      <c r="R35">
        <v>3.7300001829862595E-2</v>
      </c>
      <c r="S35">
        <v>3.6800000816583633E-2</v>
      </c>
      <c r="T35">
        <v>3.6499999463558197E-2</v>
      </c>
      <c r="U35">
        <v>3.6400001496076584E-2</v>
      </c>
      <c r="V35">
        <v>3.6200001835823059E-2</v>
      </c>
      <c r="W35">
        <v>3.6499999463558197E-2</v>
      </c>
      <c r="X35">
        <v>3.5399999469518661E-2</v>
      </c>
      <c r="Y35">
        <v>3.5500001162290573E-2</v>
      </c>
      <c r="Z35">
        <v>3.5599999129772186E-2</v>
      </c>
      <c r="AA35">
        <v>3.5199999809265137E-2</v>
      </c>
      <c r="AB35">
        <v>3.5199999809265137E-2</v>
      </c>
      <c r="AC35">
        <v>3.48999984562397E-2</v>
      </c>
      <c r="AD35">
        <v>3.4699998795986176E-2</v>
      </c>
      <c r="AE35">
        <v>3.4400001168251038E-2</v>
      </c>
      <c r="AF35">
        <v>3.4600000828504562E-2</v>
      </c>
      <c r="AG35">
        <v>3.4299999475479126E-2</v>
      </c>
      <c r="AH35">
        <v>3.4099999815225601E-2</v>
      </c>
      <c r="AI35">
        <v>3.3900000154972076E-2</v>
      </c>
      <c r="AJ35">
        <v>3.4000001847743988E-2</v>
      </c>
      <c r="AK35">
        <v>3.359999880194664E-2</v>
      </c>
      <c r="AL35">
        <v>3.319999948143959E-2</v>
      </c>
      <c r="AM35">
        <v>3.3500000834465027E-2</v>
      </c>
      <c r="AN35">
        <v>3.3500000834465027E-2</v>
      </c>
      <c r="AO35">
        <v>3.3300001174211502E-2</v>
      </c>
      <c r="AP35">
        <v>3.3399999141693115E-2</v>
      </c>
      <c r="AQ35">
        <v>3.2999999821186066E-2</v>
      </c>
      <c r="AR35">
        <v>3.3100001513957977E-2</v>
      </c>
      <c r="AS35">
        <v>3.3100001513957977E-2</v>
      </c>
      <c r="AT35">
        <v>3.2800000160932541E-2</v>
      </c>
      <c r="AU35">
        <v>3.319999948143959E-2</v>
      </c>
      <c r="AV35">
        <v>3.319999948143959E-2</v>
      </c>
      <c r="AW35">
        <v>3.2900001853704453E-2</v>
      </c>
      <c r="AX35">
        <v>3.2800000160932541E-2</v>
      </c>
      <c r="AY35">
        <v>3.2699998468160629E-2</v>
      </c>
      <c r="AZ35">
        <v>3.2600000500679016E-2</v>
      </c>
      <c r="BA35">
        <v>3.2699998468160629E-2</v>
      </c>
      <c r="BB35">
        <v>3.2800000160932541E-2</v>
      </c>
      <c r="BC35">
        <v>3.2600000500679016E-2</v>
      </c>
      <c r="BD35">
        <v>3.2699998468160629E-2</v>
      </c>
      <c r="BE35">
        <v>3.2499998807907104E-2</v>
      </c>
      <c r="BF35">
        <v>3.2499998807907104E-2</v>
      </c>
      <c r="BG35">
        <v>3.2499998807907104E-2</v>
      </c>
      <c r="BH35">
        <v>3.2200001180171967E-2</v>
      </c>
      <c r="BI35">
        <v>3.229999914765358E-2</v>
      </c>
      <c r="BJ35">
        <v>3.2200001180171967E-2</v>
      </c>
      <c r="BK35">
        <v>3.2200001180171967E-2</v>
      </c>
      <c r="BL35">
        <v>3.2400000840425491E-2</v>
      </c>
      <c r="BM35">
        <v>3.2499998807907104E-2</v>
      </c>
      <c r="BN35">
        <v>3.2499998807907104E-2</v>
      </c>
      <c r="BO35">
        <v>3.2600000500679016E-2</v>
      </c>
      <c r="BP35">
        <v>3.2499998807907104E-2</v>
      </c>
      <c r="BQ35">
        <v>3.2600000500679016E-2</v>
      </c>
      <c r="BR35">
        <v>3.2699998468160629E-2</v>
      </c>
      <c r="BS35">
        <v>3.2600000500679016E-2</v>
      </c>
      <c r="BT35">
        <v>3.2600000500679016E-2</v>
      </c>
      <c r="BU35">
        <v>3.2400000840425491E-2</v>
      </c>
      <c r="BV35">
        <v>3.2400000840425491E-2</v>
      </c>
    </row>
    <row r="38" spans="1:74">
      <c r="A38" t="s">
        <v>44</v>
      </c>
      <c r="B38" s="2" t="s">
        <v>158</v>
      </c>
    </row>
    <row r="41" spans="1:74">
      <c r="J41">
        <f>AVERAGE(J30:J31)</f>
        <v>7.6000001281499863E-2</v>
      </c>
      <c r="L41">
        <v>7.6000001281499863E-2</v>
      </c>
    </row>
    <row r="42" spans="1:74">
      <c r="J42">
        <f t="shared" ref="J42:J48" si="0">AVERAGE(J31:J32)</f>
        <v>0.18439999967813492</v>
      </c>
      <c r="L42">
        <v>0.30134999752044678</v>
      </c>
    </row>
    <row r="43" spans="1:74">
      <c r="J43">
        <f>AVERAGE(J32:J33)</f>
        <v>0.30134999752044678</v>
      </c>
      <c r="L43">
        <v>4.3400000780820847E-2</v>
      </c>
    </row>
    <row r="44" spans="1:74">
      <c r="J44">
        <f t="shared" si="0"/>
        <v>0.17364999838173389</v>
      </c>
    </row>
    <row r="45" spans="1:74">
      <c r="J45">
        <f t="shared" si="0"/>
        <v>4.3400000780820847E-2</v>
      </c>
    </row>
    <row r="46" spans="1:74">
      <c r="J46">
        <f t="shared" si="0"/>
        <v>4.1200000792741776E-2</v>
      </c>
    </row>
    <row r="47" spans="1:74">
      <c r="J47" t="e">
        <f t="shared" si="0"/>
        <v>#DIV/0!</v>
      </c>
    </row>
    <row r="48" spans="1:74">
      <c r="J48" t="e">
        <f t="shared" si="0"/>
        <v>#DIV/0!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Sheet8</vt:lpstr>
      <vt:lpstr>Sheet7</vt:lpstr>
      <vt:lpstr>Sheet6</vt:lpstr>
      <vt:lpstr>Sheet9</vt:lpstr>
      <vt:lpstr>Sheet5</vt:lpstr>
      <vt:lpstr>Sheet4</vt:lpstr>
      <vt:lpstr>Sheet3</vt:lpstr>
      <vt:lpstr>Sheet2</vt:lpstr>
      <vt:lpstr>Sheet26</vt:lpstr>
      <vt:lpstr>Sheet25</vt:lpstr>
      <vt:lpstr>Sheet24</vt:lpstr>
      <vt:lpstr>Sheet23</vt:lpstr>
      <vt:lpstr>Sheet22</vt:lpstr>
      <vt:lpstr>Sheet21</vt:lpstr>
      <vt:lpstr>Sheet20</vt:lpstr>
      <vt:lpstr>Sheet19</vt:lpstr>
      <vt:lpstr>Sheet18</vt:lpstr>
      <vt:lpstr>Sheet17</vt:lpstr>
      <vt:lpstr>Sheet16</vt:lpstr>
      <vt:lpstr>Sheet15</vt:lpstr>
      <vt:lpstr>Sheet14</vt:lpstr>
      <vt:lpstr>Sheet13</vt:lpstr>
      <vt:lpstr>Sheet12</vt:lpstr>
      <vt:lpstr>Sheet11</vt:lpstr>
      <vt:lpstr>Sheet10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JOSHISAWESOME</dc:creator>
  <cp:lastModifiedBy>Karl Smith</cp:lastModifiedBy>
  <dcterms:created xsi:type="dcterms:W3CDTF">2014-11-05T23:20:41Z</dcterms:created>
  <dcterms:modified xsi:type="dcterms:W3CDTF">2014-11-13T02:51:18Z</dcterms:modified>
</cp:coreProperties>
</file>